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<sst xmlns="http://schemas.openxmlformats.org/spreadsheetml/2006/main" count="215" uniqueCount="51">
  <si>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</si>
  <si>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</si>
  <si>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</si>
  <si>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</si>
  <si>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</si>
  <si>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</si>
  <si>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</si>
  <si>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</si>
  <si>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</si>
  <si>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</si>
  <si>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</si>
  <si>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</si>
  <si>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</si>
  <si>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</si>
  <si>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</si>
  <si>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</si>
  <si>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</si>
  <si>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</si>
  <si>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</si>
  <si>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</si>
  <si>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</si>
  <si>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</si>
  <si>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</si>
  <si>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</si>
  <si>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</si>
  <si>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</si>
  <si>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</si>
  <si>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MONTE SAN PIETRO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</si>
  <si>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</si>
  <si>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</si>
  <si>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</si>
  <si>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</si>
  <si>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</si>
  <si>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</si>
  <si>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</si>
  <si>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</si>
  <si>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per sesso e classi di età residente nel Comune di Casalecchio di Reno al 31/12/2013</t>
  </si>
  <si>
    <t>Popolazione italiana per sesso e classi di età residente nel Comune di Casalecchio di Reno al 31/12/2013</t>
  </si>
  <si>
    <t>Popolazione straniera per sesso e classi di età residente nel Comune di Casalecchio di Reno al 31/12/2013</t>
  </si>
  <si>
    <t xml:space="preserve">Famiglie residenti nel Comune di Casalecchio di Reno per numero di componenti </t>
  </si>
  <si>
    <t>SASSO MARCONI</t>
  </si>
  <si>
    <t>POPOLAZIONE TOTALE RESIDENTE AL 31/12/2014</t>
  </si>
  <si>
    <t>POPOLAZIONE ITALIANA RESIDENTE AL 31/12/2014</t>
  </si>
  <si>
    <t>VALSAMOGGIA</t>
  </si>
  <si>
    <t>PERCENTUALE POPOLAZIONE STRANIERA RESIDENTE AL 31/12/2014</t>
  </si>
  <si>
    <t xml:space="preserve"> </t>
  </si>
  <si>
    <t xml:space="preserve">  </t>
  </si>
  <si>
    <t>Popolazione per sesso e classi di età residente nel Comune di Casalecchio di Reno al 31/12/2014</t>
  </si>
  <si>
    <t>Popolazione italiana per sesso e classi di età residente nel Comune di Casalecchio di Reno al 31/12/2014</t>
  </si>
  <si>
    <t>Popolazione straniera per sesso e classi di età residente nel Comune di Casalecchio di Reno al 31/12/2014</t>
  </si>
  <si>
    <t>POPOLAZIONE STRANIERA RESIDENTE AL 31/12/2013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</si>
</sst>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4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Helvetica"/>
      <family val="2"/>
    </font>
    <font>
      <sz val="12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7" applyNumberFormat="1" applyFont="1" applyBorder="1" applyAlignment="1">
      <alignment horizontal="center"/>
    </xf>
    <xf numFmtId="3" fontId="9" fillId="0" borderId="1" xfId="17" applyNumberFormat="1" applyFont="1" applyBorder="1" applyAlignment="1">
      <alignment horizontal="center"/>
    </xf>
    <xf numFmtId="174" fontId="8" fillId="0" borderId="1" xfId="19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8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9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9" fontId="9" fillId="0" borderId="1" xfId="19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1" fontId="9" fillId="0" borderId="1" xfId="18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17" applyNumberFormat="1" applyFont="1" applyFill="1" applyBorder="1" applyAlignment="1" applyProtection="1">
      <alignment horizontal="center"/>
      <protection/>
    </xf>
    <xf numFmtId="3" fontId="9" fillId="0" borderId="3" xfId="17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9" fillId="0" borderId="0" xfId="17" applyNumberFormat="1" applyFont="1" applyFill="1" applyBorder="1" applyAlignment="1" applyProtection="1">
      <alignment horizontal="center"/>
      <protection/>
    </xf>
    <xf numFmtId="174" fontId="8" fillId="0" borderId="3" xfId="19" applyNumberFormat="1" applyFont="1" applyFill="1" applyBorder="1" applyAlignment="1" applyProtection="1">
      <alignment horizontal="center"/>
      <protection/>
    </xf>
    <xf numFmtId="174" fontId="9" fillId="0" borderId="3" xfId="19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77206"/>
        <c:axId val="23194855"/>
      </c:barChart>
      <c:catAx>
        <c:axId val="257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7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649584"/>
        <c:axId val="58084209"/>
      </c:barChart>
      <c:catAx>
        <c:axId val="5864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8084209"/>
        <c:crosses val="autoZero"/>
        <c:auto val="1"/>
        <c:lblOffset val="100"/>
        <c:noMultiLvlLbl val="0"/>
      </c:catAx>
      <c:valAx>
        <c:axId val="5808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649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995834"/>
        <c:axId val="7200459"/>
      </c:barChart>
      <c:catAx>
        <c:axId val="5299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99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804132"/>
        <c:axId val="46366277"/>
      </c:bar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80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643310"/>
        <c:axId val="64680927"/>
      </c:barChart>
      <c:catAx>
        <c:axId val="1464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680927"/>
        <c:crosses val="autoZero"/>
        <c:auto val="1"/>
        <c:lblOffset val="100"/>
        <c:noMultiLvlLbl val="0"/>
      </c:catAx>
      <c:valAx>
        <c:axId val="64680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64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257432"/>
        <c:axId val="4663705"/>
      </c:barChart>
      <c:catAx>
        <c:axId val="4525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257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973346"/>
        <c:axId val="42215795"/>
      </c:bar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973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397836"/>
        <c:axId val="64036205"/>
      </c:barChart>
      <c:cat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397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454934"/>
        <c:axId val="19550087"/>
      </c:barChart>
      <c:catAx>
        <c:axId val="3945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454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733056"/>
        <c:axId val="40053185"/>
      </c:barChart>
      <c:catAx>
        <c:axId val="4173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053185"/>
        <c:crosses val="autoZero"/>
        <c:auto val="1"/>
        <c:lblOffset val="100"/>
        <c:noMultiLvlLbl val="0"/>
      </c:catAx>
      <c:valAx>
        <c:axId val="40053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73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934346"/>
        <c:axId val="23082523"/>
      </c:barChart>
      <c:catAx>
        <c:axId val="2493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93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427104"/>
        <c:axId val="66843937"/>
      </c:barChart>
      <c:catAx>
        <c:axId val="742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427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16116"/>
        <c:axId val="57745045"/>
      </c:barChart>
      <c:catAx>
        <c:axId val="641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1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943358"/>
        <c:axId val="46837039"/>
      </c:bar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943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880168"/>
        <c:axId val="35703785"/>
      </c:bar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888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898610"/>
        <c:axId val="6325443"/>
      </c:barChart>
      <c:catAx>
        <c:axId val="5289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89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928988"/>
        <c:axId val="42598845"/>
      </c:bar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92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845286"/>
        <c:axId val="27954391"/>
      </c:barChart>
      <c:catAx>
        <c:axId val="47845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845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262928"/>
        <c:axId val="49713169"/>
      </c:barChart>
      <c:catAx>
        <c:axId val="50262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262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765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13732"/>
        <c:axId val="19023589"/>
      </c:bar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13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994574"/>
        <c:axId val="64515711"/>
      </c:bar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994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724522"/>
        <c:axId val="45649787"/>
      </c:bar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724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770488"/>
        <c:axId val="58390073"/>
      </c:bar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770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748610"/>
        <c:axId val="31975443"/>
      </c:barChart>
      <c:catAx>
        <c:axId val="5574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74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343532"/>
        <c:axId val="39874061"/>
      </c:barChart>
      <c:catAx>
        <c:axId val="1934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322230"/>
        <c:axId val="8573479"/>
      </c:bar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052448"/>
        <c:axId val="23363169"/>
      </c:bar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941930"/>
        <c:axId val="13368507"/>
      </c:barChart>
      <c:cat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94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207700"/>
        <c:axId val="9107253"/>
      </c:bar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207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194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807134"/>
        <c:axId val="1393295"/>
      </c:barChart>
      <c:cat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807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539656"/>
        <c:axId val="45748041"/>
      </c:bar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748041"/>
        <c:crosses val="autoZero"/>
        <c:auto val="1"/>
        <c:lblOffset val="100"/>
        <c:noMultiLvlLbl val="0"/>
      </c:catAx>
      <c:valAx>
        <c:axId val="4574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539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079186"/>
        <c:axId val="14603811"/>
      </c:barChart>
      <c:catAx>
        <c:axId val="9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603811"/>
        <c:crosses val="autoZero"/>
        <c:auto val="1"/>
        <c:lblOffset val="100"/>
        <c:noMultiLvlLbl val="0"/>
      </c:catAx>
      <c:valAx>
        <c:axId val="1460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07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32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977798"/>
        <c:axId val="51255863"/>
      </c:bar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255863"/>
        <c:crosses val="autoZero"/>
        <c:auto val="1"/>
        <c:lblOffset val="100"/>
        <c:noMultiLvlLbl val="0"/>
      </c:catAx>
      <c:valAx>
        <c:axId val="5125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97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6676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6676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6676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6676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6676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6676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3" name="Chart 14"/>
        <xdr:cNvGraphicFramePr/>
      </xdr:nvGraphicFramePr>
      <xdr:xfrm>
        <a:off x="381000" y="68580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14" name="Chart 15"/>
        <xdr:cNvGraphicFramePr/>
      </xdr:nvGraphicFramePr>
      <xdr:xfrm>
        <a:off x="11001375" y="68580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15" name="Chart 16"/>
        <xdr:cNvGraphicFramePr/>
      </xdr:nvGraphicFramePr>
      <xdr:xfrm>
        <a:off x="381000" y="68580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16" name="Chart 17"/>
        <xdr:cNvGraphicFramePr/>
      </xdr:nvGraphicFramePr>
      <xdr:xfrm>
        <a:off x="11134725" y="68580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17" name="Chart 18"/>
        <xdr:cNvGraphicFramePr/>
      </xdr:nvGraphicFramePr>
      <xdr:xfrm>
        <a:off x="11134725" y="68580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18" name="Chart 19"/>
        <xdr:cNvGraphicFramePr/>
      </xdr:nvGraphicFramePr>
      <xdr:xfrm>
        <a:off x="400050" y="68580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9" name="Chart 20"/>
        <xdr:cNvGraphicFramePr/>
      </xdr:nvGraphicFramePr>
      <xdr:xfrm>
        <a:off x="381000" y="685800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0" name="Chart 21"/>
        <xdr:cNvGraphicFramePr/>
      </xdr:nvGraphicFramePr>
      <xdr:xfrm>
        <a:off x="11001375" y="6858000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1" name="Chart 22"/>
        <xdr:cNvGraphicFramePr/>
      </xdr:nvGraphicFramePr>
      <xdr:xfrm>
        <a:off x="381000" y="685800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2" name="Chart 23"/>
        <xdr:cNvGraphicFramePr/>
      </xdr:nvGraphicFramePr>
      <xdr:xfrm>
        <a:off x="11134725" y="6858000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3" name="Chart 24"/>
        <xdr:cNvGraphicFramePr/>
      </xdr:nvGraphicFramePr>
      <xdr:xfrm>
        <a:off x="11134725" y="6858000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24" name="Chart 25"/>
        <xdr:cNvGraphicFramePr/>
      </xdr:nvGraphicFramePr>
      <xdr:xfrm>
        <a:off x="400050" y="685800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25" name="Chart 26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26" name="Chart 27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27" name="Chart 28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28" name="Chart 29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29" name="Chart 30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30" name="Chart 31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31" name="Chart 32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32" name="Chart 33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33" name="Chart 34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34" name="Chart 35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35" name="Chart 36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36" name="Chart 37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15" customHeight="1">
      <c r="B2" s="46" t="s">
        <v>41</v>
      </c>
      <c r="C2" s="46"/>
      <c r="D2" s="46"/>
      <c r="E2" s="46"/>
      <c r="G2" s="46" t="s">
        <v>42</v>
      </c>
      <c r="H2" s="46"/>
      <c r="I2" s="46"/>
      <c r="J2" s="46"/>
      <c r="L2" s="46" t="s">
        <v>50</v>
      </c>
      <c r="M2" s="46"/>
      <c r="N2" s="46"/>
      <c r="O2" s="46"/>
    </row>
    <row r="3" spans="2:15" ht="15" customHeight="1">
      <c r="B3" s="34" t="s">
        <v>23</v>
      </c>
      <c r="C3" s="35" t="s">
        <v>24</v>
      </c>
      <c r="D3" s="35" t="s">
        <v>25</v>
      </c>
      <c r="E3" s="35" t="s">
        <v>26</v>
      </c>
      <c r="G3" s="36" t="s">
        <v>23</v>
      </c>
      <c r="H3" s="35" t="s">
        <v>24</v>
      </c>
      <c r="I3" s="35" t="s">
        <v>25</v>
      </c>
      <c r="J3" s="35" t="s">
        <v>26</v>
      </c>
      <c r="L3" s="36" t="s">
        <v>23</v>
      </c>
      <c r="M3" s="35" t="s">
        <v>24</v>
      </c>
      <c r="N3" s="35" t="s">
        <v>25</v>
      </c>
      <c r="O3" s="35" t="s">
        <v>26</v>
      </c>
    </row>
    <row r="4" spans="2:15" ht="15" customHeight="1">
      <c r="B4" s="37" t="s">
        <v>28</v>
      </c>
      <c r="C4" s="38">
        <v>17017</v>
      </c>
      <c r="D4" s="38">
        <v>19235</v>
      </c>
      <c r="E4" s="38">
        <f>SUM(C4:D4)</f>
        <v>36252</v>
      </c>
      <c r="G4" s="37" t="s">
        <v>28</v>
      </c>
      <c r="H4" s="38">
        <v>15173</v>
      </c>
      <c r="I4" s="38">
        <v>16885</v>
      </c>
      <c r="J4" s="38">
        <f aca="true" t="shared" si="0" ref="J4:J9">E4-O4</f>
        <v>32058</v>
      </c>
      <c r="L4" s="37" t="s">
        <v>28</v>
      </c>
      <c r="M4" s="38">
        <v>1844</v>
      </c>
      <c r="N4" s="38">
        <v>2350</v>
      </c>
      <c r="O4" s="38">
        <f>SUM(M4:N4)</f>
        <v>4194</v>
      </c>
    </row>
    <row r="5" spans="2:15" ht="15" customHeight="1">
      <c r="B5" s="37" t="s">
        <v>27</v>
      </c>
      <c r="C5" s="38">
        <v>5397</v>
      </c>
      <c r="D5" s="38">
        <v>5632</v>
      </c>
      <c r="E5" s="38">
        <f>SUM(C5:D5)</f>
        <v>11029</v>
      </c>
      <c r="G5" s="37" t="s">
        <v>27</v>
      </c>
      <c r="H5" s="38">
        <v>5115</v>
      </c>
      <c r="I5" s="38">
        <v>5202</v>
      </c>
      <c r="J5" s="38">
        <f t="shared" si="0"/>
        <v>10317</v>
      </c>
      <c r="L5" s="37" t="s">
        <v>27</v>
      </c>
      <c r="M5" s="38">
        <v>282</v>
      </c>
      <c r="N5" s="38">
        <v>430</v>
      </c>
      <c r="O5" s="38">
        <f>SUM(M5:N5)</f>
        <v>712</v>
      </c>
    </row>
    <row r="6" spans="2:15" ht="15" customHeight="1">
      <c r="B6" s="37" t="s">
        <v>40</v>
      </c>
      <c r="C6" s="38">
        <v>7051</v>
      </c>
      <c r="D6" s="38">
        <v>7560</v>
      </c>
      <c r="E6" s="38">
        <f>SUM(C6:D6)</f>
        <v>14611</v>
      </c>
      <c r="G6" s="37" t="s">
        <v>40</v>
      </c>
      <c r="H6" s="38">
        <v>6653</v>
      </c>
      <c r="I6" s="38">
        <v>6971</v>
      </c>
      <c r="J6" s="38">
        <f>SUM(H6:I6)</f>
        <v>13624</v>
      </c>
      <c r="L6" s="37" t="s">
        <v>40</v>
      </c>
      <c r="M6" s="38">
        <v>398</v>
      </c>
      <c r="N6" s="38">
        <v>589</v>
      </c>
      <c r="O6" s="38">
        <f>SUM(M6:N6)</f>
        <v>987</v>
      </c>
    </row>
    <row r="7" spans="2:15" ht="15" customHeight="1">
      <c r="B7" s="37" t="s">
        <v>43</v>
      </c>
      <c r="C7" s="38">
        <v>15037</v>
      </c>
      <c r="D7" s="38">
        <v>15325</v>
      </c>
      <c r="E7" s="38">
        <f>SUM(C7:D7)</f>
        <v>30362</v>
      </c>
      <c r="G7" s="37" t="s">
        <v>43</v>
      </c>
      <c r="H7" s="38">
        <v>13383</v>
      </c>
      <c r="I7" s="38">
        <v>13517</v>
      </c>
      <c r="J7" s="38">
        <f t="shared" si="0"/>
        <v>26900</v>
      </c>
      <c r="L7" s="37" t="s">
        <v>43</v>
      </c>
      <c r="M7" s="38">
        <v>1654</v>
      </c>
      <c r="N7" s="38">
        <v>1808</v>
      </c>
      <c r="O7" s="38">
        <f>SUM(M7:N7)</f>
        <v>3462</v>
      </c>
    </row>
    <row r="8" spans="2:15" ht="15" customHeight="1">
      <c r="B8" s="37" t="s">
        <v>29</v>
      </c>
      <c r="C8" s="38">
        <v>9019</v>
      </c>
      <c r="D8" s="38">
        <v>9643</v>
      </c>
      <c r="E8" s="38">
        <f>SUM(C8:D8)</f>
        <v>18662</v>
      </c>
      <c r="G8" s="37" t="s">
        <v>29</v>
      </c>
      <c r="H8" s="38">
        <v>8437</v>
      </c>
      <c r="I8" s="38">
        <v>8894</v>
      </c>
      <c r="J8" s="38">
        <f t="shared" si="0"/>
        <v>17331</v>
      </c>
      <c r="L8" s="37" t="s">
        <v>29</v>
      </c>
      <c r="M8" s="38">
        <v>582</v>
      </c>
      <c r="N8" s="38">
        <v>749</v>
      </c>
      <c r="O8" s="38">
        <f>SUM(M8:N8)</f>
        <v>1331</v>
      </c>
    </row>
    <row r="9" spans="2:15" ht="15" customHeight="1">
      <c r="B9" s="36" t="s">
        <v>26</v>
      </c>
      <c r="C9" s="39">
        <f>SUM(C4:C8)</f>
        <v>53521</v>
      </c>
      <c r="D9" s="39">
        <f>SUM(D4:D8)</f>
        <v>57395</v>
      </c>
      <c r="E9" s="39">
        <f>SUM(E4:E8)</f>
        <v>110916</v>
      </c>
      <c r="G9" s="36" t="s">
        <v>26</v>
      </c>
      <c r="H9" s="39">
        <f>C9-M9</f>
        <v>48761</v>
      </c>
      <c r="I9" s="39">
        <f>D9-N9</f>
        <v>51469</v>
      </c>
      <c r="J9" s="39">
        <f t="shared" si="0"/>
        <v>100230</v>
      </c>
      <c r="L9" s="36" t="s">
        <v>26</v>
      </c>
      <c r="M9" s="39">
        <f>SUM(M4:M8)</f>
        <v>4760</v>
      </c>
      <c r="N9" s="39">
        <f>SUM(N4:N8)</f>
        <v>5926</v>
      </c>
      <c r="O9" s="39">
        <f>SUM(O4:O8)</f>
        <v>10686</v>
      </c>
    </row>
    <row r="10" spans="2:15" ht="22.5" customHeight="1">
      <c r="B10" s="40"/>
      <c r="C10" s="41"/>
      <c r="D10" s="41"/>
      <c r="E10" s="41"/>
      <c r="G10" s="40"/>
      <c r="H10" s="41"/>
      <c r="I10" s="41"/>
      <c r="J10" s="41"/>
      <c r="L10" s="40"/>
      <c r="M10" s="41"/>
      <c r="N10" s="41"/>
      <c r="O10" s="41"/>
    </row>
    <row r="11" spans="2:5" ht="27" customHeight="1">
      <c r="B11" s="46" t="s">
        <v>44</v>
      </c>
      <c r="C11" s="46"/>
      <c r="D11" s="46"/>
      <c r="E11" s="46"/>
    </row>
    <row r="12" spans="2:5" ht="15" customHeight="1">
      <c r="B12" s="36" t="s">
        <v>23</v>
      </c>
      <c r="C12" s="35" t="s">
        <v>24</v>
      </c>
      <c r="D12" s="35" t="s">
        <v>25</v>
      </c>
      <c r="E12" s="35" t="s">
        <v>26</v>
      </c>
    </row>
    <row r="13" spans="2:5" ht="15" customHeight="1">
      <c r="B13" s="37" t="s">
        <v>28</v>
      </c>
      <c r="C13" s="42">
        <f aca="true" t="shared" si="1" ref="C13:C18">(M4/C4)</f>
        <v>0.10836222600928483</v>
      </c>
      <c r="D13" s="42">
        <f aca="true" t="shared" si="2" ref="D13:D18">N4/D4</f>
        <v>0.1221731219131791</v>
      </c>
      <c r="E13" s="42">
        <f aca="true" t="shared" si="3" ref="E13:E18">(O4/E4)</f>
        <v>0.1156901688182721</v>
      </c>
    </row>
    <row r="14" spans="2:5" ht="15" customHeight="1">
      <c r="B14" s="37" t="s">
        <v>27</v>
      </c>
      <c r="C14" s="42">
        <f t="shared" si="1"/>
        <v>0.05225125069483046</v>
      </c>
      <c r="D14" s="42">
        <f t="shared" si="2"/>
        <v>0.07634943181818182</v>
      </c>
      <c r="E14" s="42">
        <f t="shared" si="3"/>
        <v>0.06455707679753378</v>
      </c>
    </row>
    <row r="15" spans="2:5" ht="15" customHeight="1">
      <c r="B15" s="37" t="s">
        <v>40</v>
      </c>
      <c r="C15" s="42">
        <f t="shared" si="1"/>
        <v>0.05644589419940434</v>
      </c>
      <c r="D15" s="42">
        <f t="shared" si="2"/>
        <v>0.07791005291005292</v>
      </c>
      <c r="E15" s="42">
        <f t="shared" si="3"/>
        <v>0.06755184450071863</v>
      </c>
    </row>
    <row r="16" spans="2:5" ht="15" customHeight="1">
      <c r="B16" s="37" t="s">
        <v>43</v>
      </c>
      <c r="C16" s="42">
        <f t="shared" si="1"/>
        <v>0.10999534481612024</v>
      </c>
      <c r="D16" s="42">
        <f t="shared" si="2"/>
        <v>0.11797716150081566</v>
      </c>
      <c r="E16" s="42">
        <f t="shared" si="3"/>
        <v>0.11402410908372307</v>
      </c>
    </row>
    <row r="17" spans="2:5" ht="15" customHeight="1">
      <c r="B17" s="37" t="s">
        <v>29</v>
      </c>
      <c r="C17" s="42">
        <f t="shared" si="1"/>
        <v>0.06453043574675685</v>
      </c>
      <c r="D17" s="42">
        <f t="shared" si="2"/>
        <v>0.07767292336409831</v>
      </c>
      <c r="E17" s="42">
        <f t="shared" si="3"/>
        <v>0.07132140177901618</v>
      </c>
    </row>
    <row r="18" spans="2:5" ht="15" customHeight="1">
      <c r="B18" s="36" t="s">
        <v>26</v>
      </c>
      <c r="C18" s="43">
        <f t="shared" si="1"/>
        <v>0.08893705274565124</v>
      </c>
      <c r="D18" s="43">
        <f t="shared" si="2"/>
        <v>0.10324941196968378</v>
      </c>
      <c r="E18" s="43">
        <f t="shared" si="3"/>
        <v>0.09634317862165963</v>
      </c>
    </row>
    <row r="19" ht="15" customHeight="1"/>
    <row r="20" ht="15" customHeight="1"/>
    <row r="21" ht="15" customHeight="1"/>
    <row r="22" ht="15" customHeight="1"/>
    <row r="23" ht="15">
      <c r="B23" s="44"/>
    </row>
    <row r="24" ht="15">
      <c r="B24" s="45"/>
    </row>
  </sheetData>
  <mergeCells count="5">
    <mergeCell ref="B11:E11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155"/>
  <sheetViews>
    <sheetView workbookViewId="0" topLeftCell="A1">
      <selection activeCell="B26" sqref="B26:F26"/>
    </sheetView>
  </sheetViews>
  <sheetFormatPr defaultColWidth="9.140625" defaultRowHeight="15.75" customHeight="1"/>
  <cols>
    <col min="1" max="1" width="5.7109375" style="1" customWidth="1"/>
    <col min="2" max="2" width="12.7109375" style="27" customWidth="1"/>
    <col min="3" max="6" width="9.7109375" style="1" customWidth="1"/>
    <col min="7" max="7" width="5.7109375" style="1" customWidth="1"/>
    <col min="8" max="8" width="12.7109375" style="27" customWidth="1"/>
    <col min="9" max="12" width="9.7109375" style="1" customWidth="1"/>
    <col min="13" max="13" width="5.7109375" style="1" customWidth="1"/>
    <col min="14" max="14" width="12.7109375" style="21" customWidth="1"/>
    <col min="15" max="17" width="9.7109375" style="1" customWidth="1"/>
    <col min="18" max="18" width="10.421875" style="1" customWidth="1"/>
    <col min="19" max="16384" width="9.140625" style="1" customWidth="1"/>
  </cols>
  <sheetData>
    <row r="1" spans="1:18" ht="22.5" customHeight="1">
      <c r="A1" s="16"/>
      <c r="B1" s="23"/>
      <c r="C1" s="16"/>
      <c r="D1" s="16"/>
      <c r="E1" s="16"/>
      <c r="F1" s="16"/>
      <c r="G1" s="16"/>
      <c r="H1" s="23"/>
      <c r="I1" s="16"/>
      <c r="J1" s="16"/>
      <c r="K1" s="16"/>
      <c r="L1" s="16"/>
      <c r="M1" s="16"/>
      <c r="N1" s="29"/>
      <c r="O1" s="16"/>
      <c r="P1" s="16"/>
      <c r="Q1" s="16"/>
      <c r="R1" s="16"/>
    </row>
    <row r="2" spans="2:18" ht="42" customHeight="1" hidden="1">
      <c r="B2" s="48" t="s">
        <v>36</v>
      </c>
      <c r="C2" s="49"/>
      <c r="D2" s="49"/>
      <c r="E2" s="49"/>
      <c r="F2" s="50"/>
      <c r="G2" s="9"/>
      <c r="H2" s="48" t="s">
        <v>37</v>
      </c>
      <c r="I2" s="49"/>
      <c r="J2" s="49"/>
      <c r="K2" s="49"/>
      <c r="L2" s="50"/>
      <c r="M2" s="9"/>
      <c r="N2" s="48" t="s">
        <v>38</v>
      </c>
      <c r="O2" s="49"/>
      <c r="P2" s="49"/>
      <c r="Q2" s="49"/>
      <c r="R2" s="50"/>
    </row>
    <row r="3" spans="2:18" ht="15.75" customHeight="1" hidden="1">
      <c r="B3" s="24" t="s">
        <v>16</v>
      </c>
      <c r="C3" s="3" t="s">
        <v>19</v>
      </c>
      <c r="D3" s="3" t="s">
        <v>20</v>
      </c>
      <c r="E3" s="3" t="s">
        <v>18</v>
      </c>
      <c r="F3" s="10" t="s">
        <v>21</v>
      </c>
      <c r="H3" s="24" t="s">
        <v>16</v>
      </c>
      <c r="I3" s="3" t="s">
        <v>19</v>
      </c>
      <c r="J3" s="3" t="s">
        <v>20</v>
      </c>
      <c r="K3" s="3" t="s">
        <v>18</v>
      </c>
      <c r="L3" s="10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0" t="s">
        <v>21</v>
      </c>
    </row>
    <row r="4" spans="2:18" ht="15.75" customHeight="1" hidden="1">
      <c r="B4" s="24" t="s">
        <v>0</v>
      </c>
      <c r="C4" s="11">
        <v>856</v>
      </c>
      <c r="D4" s="11">
        <v>803</v>
      </c>
      <c r="E4" s="11">
        <v>1659</v>
      </c>
      <c r="F4" s="8">
        <v>0.0456873760740251</v>
      </c>
      <c r="H4" s="28" t="s">
        <v>0</v>
      </c>
      <c r="I4" s="11">
        <v>664</v>
      </c>
      <c r="J4" s="11">
        <v>620</v>
      </c>
      <c r="K4" s="11">
        <v>1284</v>
      </c>
      <c r="L4" s="8">
        <v>0.03986215888982025</v>
      </c>
      <c r="N4" s="4" t="s">
        <v>0</v>
      </c>
      <c r="O4" s="11">
        <v>192</v>
      </c>
      <c r="P4" s="11">
        <v>183</v>
      </c>
      <c r="Q4" s="11">
        <v>375</v>
      </c>
      <c r="R4" s="8">
        <v>0.091441111923921</v>
      </c>
    </row>
    <row r="5" spans="2:18" ht="15.75" customHeight="1" hidden="1">
      <c r="B5" s="25" t="s">
        <v>1</v>
      </c>
      <c r="C5" s="11">
        <v>851</v>
      </c>
      <c r="D5" s="11">
        <v>840</v>
      </c>
      <c r="E5" s="11">
        <v>1691</v>
      </c>
      <c r="F5" s="8">
        <v>0.04656862745098039</v>
      </c>
      <c r="H5" s="28" t="s">
        <v>1</v>
      </c>
      <c r="I5" s="11">
        <v>714</v>
      </c>
      <c r="J5" s="11">
        <v>724</v>
      </c>
      <c r="K5" s="11">
        <v>1438</v>
      </c>
      <c r="L5" s="8">
        <v>0.044643134332991836</v>
      </c>
      <c r="N5" s="4" t="s">
        <v>1</v>
      </c>
      <c r="O5" s="11">
        <v>137</v>
      </c>
      <c r="P5" s="11">
        <v>116</v>
      </c>
      <c r="Q5" s="11">
        <v>253</v>
      </c>
      <c r="R5" s="8">
        <v>0.06169227017800537</v>
      </c>
    </row>
    <row r="6" spans="2:18" ht="15.75" customHeight="1" hidden="1">
      <c r="B6" s="25" t="s">
        <v>2</v>
      </c>
      <c r="C6" s="11">
        <v>735</v>
      </c>
      <c r="D6" s="11">
        <v>742</v>
      </c>
      <c r="E6" s="11">
        <v>1477</v>
      </c>
      <c r="F6" s="8">
        <v>0.04067525886759198</v>
      </c>
      <c r="H6" s="28" t="s">
        <v>2</v>
      </c>
      <c r="I6" s="11">
        <v>650</v>
      </c>
      <c r="J6" s="11">
        <v>642</v>
      </c>
      <c r="K6" s="11">
        <v>1292</v>
      </c>
      <c r="L6" s="8">
        <v>0.04011052125050449</v>
      </c>
      <c r="N6" s="4" t="s">
        <v>2</v>
      </c>
      <c r="O6" s="11">
        <v>85</v>
      </c>
      <c r="P6" s="11">
        <v>100</v>
      </c>
      <c r="Q6" s="11">
        <v>185</v>
      </c>
      <c r="R6" s="8">
        <v>0.04511094854913436</v>
      </c>
    </row>
    <row r="7" spans="2:18" ht="15.75" customHeight="1" hidden="1">
      <c r="B7" s="25" t="s">
        <v>3</v>
      </c>
      <c r="C7" s="11">
        <v>745</v>
      </c>
      <c r="D7" s="11">
        <v>673</v>
      </c>
      <c r="E7" s="11">
        <v>1418</v>
      </c>
      <c r="F7" s="8">
        <v>0.03905045164133069</v>
      </c>
      <c r="H7" s="28" t="s">
        <v>3</v>
      </c>
      <c r="I7" s="11">
        <v>626</v>
      </c>
      <c r="J7" s="11">
        <v>574</v>
      </c>
      <c r="K7" s="11">
        <v>1200</v>
      </c>
      <c r="L7" s="8">
        <v>0.037254354102635744</v>
      </c>
      <c r="N7" s="4" t="s">
        <v>3</v>
      </c>
      <c r="O7" s="11">
        <v>119</v>
      </c>
      <c r="P7" s="11">
        <v>99</v>
      </c>
      <c r="Q7" s="11">
        <v>218</v>
      </c>
      <c r="R7" s="8">
        <v>0.0531577663984394</v>
      </c>
    </row>
    <row r="8" spans="2:18" ht="15.75" customHeight="1" hidden="1">
      <c r="B8" s="25" t="s">
        <v>4</v>
      </c>
      <c r="C8" s="11">
        <v>696</v>
      </c>
      <c r="D8" s="11">
        <v>722</v>
      </c>
      <c r="E8" s="11">
        <v>1418</v>
      </c>
      <c r="F8" s="8">
        <v>0.03905045164133069</v>
      </c>
      <c r="H8" s="28" t="s">
        <v>4</v>
      </c>
      <c r="I8" s="11">
        <v>580</v>
      </c>
      <c r="J8" s="11">
        <v>564</v>
      </c>
      <c r="K8" s="11">
        <v>1144</v>
      </c>
      <c r="L8" s="8">
        <v>0.035515817577846075</v>
      </c>
      <c r="N8" s="4" t="s">
        <v>4</v>
      </c>
      <c r="O8" s="11">
        <v>116</v>
      </c>
      <c r="P8" s="11">
        <v>158</v>
      </c>
      <c r="Q8" s="11">
        <v>274</v>
      </c>
      <c r="R8" s="8">
        <v>0.06681297244574494</v>
      </c>
    </row>
    <row r="9" spans="2:18" ht="15.75" customHeight="1" hidden="1">
      <c r="B9" s="25" t="s">
        <v>5</v>
      </c>
      <c r="C9" s="11">
        <v>727</v>
      </c>
      <c r="D9" s="11">
        <v>772</v>
      </c>
      <c r="E9" s="11">
        <v>1499</v>
      </c>
      <c r="F9" s="8">
        <v>0.04128111918924873</v>
      </c>
      <c r="H9" s="28" t="s">
        <v>5</v>
      </c>
      <c r="I9" s="11">
        <v>552</v>
      </c>
      <c r="J9" s="11">
        <v>539</v>
      </c>
      <c r="K9" s="11">
        <v>1091</v>
      </c>
      <c r="L9" s="8">
        <v>0.033870416938313</v>
      </c>
      <c r="N9" s="4" t="s">
        <v>5</v>
      </c>
      <c r="O9" s="11">
        <v>175</v>
      </c>
      <c r="P9" s="11">
        <v>233</v>
      </c>
      <c r="Q9" s="11">
        <v>408</v>
      </c>
      <c r="R9" s="8">
        <v>0.09948792977322604</v>
      </c>
    </row>
    <row r="10" spans="2:18" ht="15.75" customHeight="1" hidden="1">
      <c r="B10" s="25" t="s">
        <v>6</v>
      </c>
      <c r="C10" s="11">
        <v>964</v>
      </c>
      <c r="D10" s="11">
        <v>992</v>
      </c>
      <c r="E10" s="11">
        <v>1956</v>
      </c>
      <c r="F10" s="8">
        <v>0.05386649041639128</v>
      </c>
      <c r="H10" s="28" t="s">
        <v>6</v>
      </c>
      <c r="I10" s="11">
        <v>721</v>
      </c>
      <c r="J10" s="11">
        <v>680</v>
      </c>
      <c r="K10" s="11">
        <v>1401</v>
      </c>
      <c r="L10" s="8">
        <v>0.043494458414827235</v>
      </c>
      <c r="N10" s="4" t="s">
        <v>6</v>
      </c>
      <c r="O10" s="11">
        <v>243</v>
      </c>
      <c r="P10" s="11">
        <v>312</v>
      </c>
      <c r="Q10" s="11">
        <v>555</v>
      </c>
      <c r="R10" s="8">
        <v>0.13533284564740308</v>
      </c>
    </row>
    <row r="11" spans="2:18" ht="15.75" customHeight="1" hidden="1">
      <c r="B11" s="25" t="s">
        <v>7</v>
      </c>
      <c r="C11" s="11">
        <v>1210</v>
      </c>
      <c r="D11" s="11">
        <v>1371</v>
      </c>
      <c r="E11" s="11">
        <v>2581</v>
      </c>
      <c r="F11" s="8">
        <v>0.07107843137254902</v>
      </c>
      <c r="H11" s="28" t="s">
        <v>7</v>
      </c>
      <c r="I11" s="11">
        <v>990</v>
      </c>
      <c r="J11" s="11">
        <v>1106</v>
      </c>
      <c r="K11" s="11">
        <v>2096</v>
      </c>
      <c r="L11" s="8">
        <v>0.06507093849927044</v>
      </c>
      <c r="N11" s="4" t="s">
        <v>7</v>
      </c>
      <c r="O11" s="11">
        <v>220</v>
      </c>
      <c r="P11" s="11">
        <v>265</v>
      </c>
      <c r="Q11" s="11">
        <v>485</v>
      </c>
      <c r="R11" s="8">
        <v>0.11826383808827115</v>
      </c>
    </row>
    <row r="12" spans="2:18" ht="15.75" customHeight="1" hidden="1">
      <c r="B12" s="25" t="s">
        <v>8</v>
      </c>
      <c r="C12" s="11">
        <v>1561</v>
      </c>
      <c r="D12" s="11">
        <v>1647</v>
      </c>
      <c r="E12" s="11">
        <v>3208</v>
      </c>
      <c r="F12" s="8">
        <v>0.08834545053976647</v>
      </c>
      <c r="H12" s="28" t="s">
        <v>8</v>
      </c>
      <c r="I12" s="11">
        <v>1367</v>
      </c>
      <c r="J12" s="11">
        <v>1408</v>
      </c>
      <c r="K12" s="11">
        <v>2775</v>
      </c>
      <c r="L12" s="8">
        <v>0.08615069386234517</v>
      </c>
      <c r="N12" s="4" t="s">
        <v>8</v>
      </c>
      <c r="O12" s="11">
        <v>194</v>
      </c>
      <c r="P12" s="11">
        <v>239</v>
      </c>
      <c r="Q12" s="11">
        <v>433</v>
      </c>
      <c r="R12" s="8">
        <v>0.10558400390148744</v>
      </c>
    </row>
    <row r="13" spans="2:18" ht="15.75" customHeight="1" hidden="1">
      <c r="B13" s="25" t="s">
        <v>9</v>
      </c>
      <c r="C13" s="11">
        <v>1541</v>
      </c>
      <c r="D13" s="11">
        <v>1567</v>
      </c>
      <c r="E13" s="11">
        <v>3108</v>
      </c>
      <c r="F13" s="8">
        <v>0.08559153998678123</v>
      </c>
      <c r="H13" s="28" t="s">
        <v>9</v>
      </c>
      <c r="I13" s="11">
        <v>1418</v>
      </c>
      <c r="J13" s="11">
        <v>1397</v>
      </c>
      <c r="K13" s="11">
        <v>2815</v>
      </c>
      <c r="L13" s="8">
        <v>0.08739250566576635</v>
      </c>
      <c r="N13" s="4" t="s">
        <v>9</v>
      </c>
      <c r="O13" s="11">
        <v>123</v>
      </c>
      <c r="P13" s="11">
        <v>170</v>
      </c>
      <c r="Q13" s="11">
        <v>293</v>
      </c>
      <c r="R13" s="8">
        <v>0.0714459887832236</v>
      </c>
    </row>
    <row r="14" spans="2:18" ht="15.75" customHeight="1" hidden="1">
      <c r="B14" s="25" t="s">
        <v>10</v>
      </c>
      <c r="C14" s="11">
        <v>1269</v>
      </c>
      <c r="D14" s="11">
        <v>1340</v>
      </c>
      <c r="E14" s="11">
        <v>2609</v>
      </c>
      <c r="F14" s="8">
        <v>0.07184952632738488</v>
      </c>
      <c r="H14" s="28" t="s">
        <v>10</v>
      </c>
      <c r="I14" s="11">
        <v>1189</v>
      </c>
      <c r="J14" s="11">
        <v>1191</v>
      </c>
      <c r="K14" s="11">
        <v>2380</v>
      </c>
      <c r="L14" s="8">
        <v>0.0738878023035609</v>
      </c>
      <c r="N14" s="4" t="s">
        <v>10</v>
      </c>
      <c r="O14" s="11">
        <v>80</v>
      </c>
      <c r="P14" s="11">
        <v>149</v>
      </c>
      <c r="Q14" s="11">
        <v>229</v>
      </c>
      <c r="R14" s="8">
        <v>0.05584003901487442</v>
      </c>
    </row>
    <row r="15" spans="2:18" ht="15.75" customHeight="1" hidden="1">
      <c r="B15" s="25" t="s">
        <v>11</v>
      </c>
      <c r="C15" s="11">
        <v>1023</v>
      </c>
      <c r="D15" s="11">
        <v>1190</v>
      </c>
      <c r="E15" s="11">
        <v>2213</v>
      </c>
      <c r="F15" s="8">
        <v>0.06094404053756334</v>
      </c>
      <c r="H15" s="28" t="s">
        <v>11</v>
      </c>
      <c r="I15" s="11">
        <v>974</v>
      </c>
      <c r="J15" s="11">
        <v>1043</v>
      </c>
      <c r="K15" s="11">
        <v>2017</v>
      </c>
      <c r="L15" s="8">
        <v>0.06261836018751359</v>
      </c>
      <c r="N15" s="4" t="s">
        <v>11</v>
      </c>
      <c r="O15" s="11">
        <v>49</v>
      </c>
      <c r="P15" s="11">
        <v>147</v>
      </c>
      <c r="Q15" s="11">
        <v>196</v>
      </c>
      <c r="R15" s="8">
        <v>0.047793221165569374</v>
      </c>
    </row>
    <row r="16" spans="2:18" ht="15.75" customHeight="1" hidden="1">
      <c r="B16" s="25" t="s">
        <v>12</v>
      </c>
      <c r="C16" s="11">
        <v>899</v>
      </c>
      <c r="D16" s="11">
        <v>1042</v>
      </c>
      <c r="E16" s="11">
        <v>1941</v>
      </c>
      <c r="F16" s="8">
        <v>0.05345340383344349</v>
      </c>
      <c r="H16" s="28" t="s">
        <v>12</v>
      </c>
      <c r="I16" s="11">
        <v>870</v>
      </c>
      <c r="J16" s="11">
        <v>970</v>
      </c>
      <c r="K16" s="11">
        <v>1840</v>
      </c>
      <c r="L16" s="8">
        <v>0.05712334295737481</v>
      </c>
      <c r="N16" s="4" t="s">
        <v>12</v>
      </c>
      <c r="O16" s="11">
        <v>29</v>
      </c>
      <c r="P16" s="11">
        <v>72</v>
      </c>
      <c r="Q16" s="11">
        <v>101</v>
      </c>
      <c r="R16" s="8">
        <v>0.024628139478176055</v>
      </c>
    </row>
    <row r="17" spans="2:18" ht="15.75" customHeight="1" hidden="1">
      <c r="B17" s="25" t="s">
        <v>13</v>
      </c>
      <c r="C17" s="11">
        <v>934</v>
      </c>
      <c r="D17" s="11">
        <v>1153</v>
      </c>
      <c r="E17" s="11">
        <v>2087</v>
      </c>
      <c r="F17" s="8">
        <v>0.05747411324080194</v>
      </c>
      <c r="H17" s="28" t="s">
        <v>13</v>
      </c>
      <c r="I17" s="11">
        <v>921</v>
      </c>
      <c r="J17" s="11">
        <v>1127</v>
      </c>
      <c r="K17" s="11">
        <v>2048</v>
      </c>
      <c r="L17" s="8">
        <v>0.063580764335165</v>
      </c>
      <c r="N17" s="4" t="s">
        <v>13</v>
      </c>
      <c r="O17" s="11">
        <v>13</v>
      </c>
      <c r="P17" s="11">
        <v>26</v>
      </c>
      <c r="Q17" s="11">
        <v>39</v>
      </c>
      <c r="R17" s="8">
        <v>0.009509875640087784</v>
      </c>
    </row>
    <row r="18" spans="2:18" ht="15.75" customHeight="1" hidden="1">
      <c r="B18" s="25" t="s">
        <v>14</v>
      </c>
      <c r="C18" s="11">
        <v>998</v>
      </c>
      <c r="D18" s="11">
        <v>1245</v>
      </c>
      <c r="E18" s="11">
        <v>2243</v>
      </c>
      <c r="F18" s="8">
        <v>0.061770213703458914</v>
      </c>
      <c r="H18" s="28" t="s">
        <v>14</v>
      </c>
      <c r="I18" s="11">
        <v>990</v>
      </c>
      <c r="J18" s="11">
        <v>1228</v>
      </c>
      <c r="K18" s="11">
        <v>2218</v>
      </c>
      <c r="L18" s="8">
        <v>0.06885846449970506</v>
      </c>
      <c r="N18" s="4" t="s">
        <v>14</v>
      </c>
      <c r="O18" s="11">
        <v>8</v>
      </c>
      <c r="P18" s="11">
        <v>17</v>
      </c>
      <c r="Q18" s="11">
        <v>25</v>
      </c>
      <c r="R18" s="8">
        <v>0.0060960741282614</v>
      </c>
    </row>
    <row r="19" spans="2:18" ht="15.75" customHeight="1" hidden="1">
      <c r="B19" s="25" t="s">
        <v>15</v>
      </c>
      <c r="C19" s="11">
        <v>922</v>
      </c>
      <c r="D19" s="11">
        <v>1240</v>
      </c>
      <c r="E19" s="11">
        <v>2162</v>
      </c>
      <c r="F19" s="8">
        <v>0.05953954615554087</v>
      </c>
      <c r="H19" s="28" t="s">
        <v>15</v>
      </c>
      <c r="I19" s="11">
        <v>915</v>
      </c>
      <c r="J19" s="11">
        <v>1228</v>
      </c>
      <c r="K19" s="11">
        <v>2143</v>
      </c>
      <c r="L19" s="8">
        <v>0.06653006736829034</v>
      </c>
      <c r="N19" s="4" t="s">
        <v>15</v>
      </c>
      <c r="O19" s="11">
        <v>7</v>
      </c>
      <c r="P19" s="11">
        <v>12</v>
      </c>
      <c r="Q19" s="11">
        <v>19</v>
      </c>
      <c r="R19" s="8">
        <v>0.004633016337478664</v>
      </c>
    </row>
    <row r="20" spans="2:18" ht="15.75" customHeight="1" hidden="1">
      <c r="B20" s="25" t="s">
        <v>30</v>
      </c>
      <c r="C20" s="11">
        <v>661</v>
      </c>
      <c r="D20" s="11">
        <v>921</v>
      </c>
      <c r="E20" s="11">
        <v>1582</v>
      </c>
      <c r="F20" s="8">
        <v>0.04356686494822648</v>
      </c>
      <c r="H20" s="28" t="s">
        <v>30</v>
      </c>
      <c r="I20" s="11">
        <v>659</v>
      </c>
      <c r="J20" s="11">
        <v>912</v>
      </c>
      <c r="K20" s="11">
        <v>1571</v>
      </c>
      <c r="L20" s="8">
        <v>0.0487721585793673</v>
      </c>
      <c r="N20" s="4" t="s">
        <v>30</v>
      </c>
      <c r="O20" s="11">
        <v>2</v>
      </c>
      <c r="P20" s="11">
        <v>9</v>
      </c>
      <c r="Q20" s="11">
        <v>11</v>
      </c>
      <c r="R20" s="8">
        <v>0.0026822726164350157</v>
      </c>
    </row>
    <row r="21" spans="2:18" ht="15.75" customHeight="1" hidden="1">
      <c r="B21" s="25" t="s">
        <v>31</v>
      </c>
      <c r="C21" s="11">
        <v>338</v>
      </c>
      <c r="D21" s="11">
        <v>611</v>
      </c>
      <c r="E21" s="11">
        <v>949</v>
      </c>
      <c r="F21" s="8">
        <v>0.026134611147829917</v>
      </c>
      <c r="H21" s="28" t="s">
        <v>31</v>
      </c>
      <c r="I21" s="11">
        <v>338</v>
      </c>
      <c r="J21" s="11">
        <v>611</v>
      </c>
      <c r="K21" s="11">
        <v>949</v>
      </c>
      <c r="L21" s="8">
        <v>0.02946198503616777</v>
      </c>
      <c r="N21" s="4" t="s">
        <v>31</v>
      </c>
      <c r="O21" s="11">
        <v>0</v>
      </c>
      <c r="P21" s="11">
        <v>0</v>
      </c>
      <c r="Q21" s="11">
        <v>0</v>
      </c>
      <c r="R21" s="8">
        <v>0</v>
      </c>
    </row>
    <row r="22" spans="2:18" ht="15.75" customHeight="1" hidden="1">
      <c r="B22" s="25" t="s">
        <v>32</v>
      </c>
      <c r="C22" s="11">
        <v>124</v>
      </c>
      <c r="D22" s="11">
        <v>292</v>
      </c>
      <c r="E22" s="11">
        <v>416</v>
      </c>
      <c r="F22" s="8">
        <v>0.011456267900418595</v>
      </c>
      <c r="H22" s="28" t="s">
        <v>32</v>
      </c>
      <c r="I22" s="11">
        <v>124</v>
      </c>
      <c r="J22" s="11">
        <v>290</v>
      </c>
      <c r="K22" s="11">
        <v>414</v>
      </c>
      <c r="L22" s="8">
        <v>0.012852752165409332</v>
      </c>
      <c r="N22" s="4" t="s">
        <v>32</v>
      </c>
      <c r="O22" s="11">
        <v>0</v>
      </c>
      <c r="P22" s="11">
        <v>2</v>
      </c>
      <c r="Q22" s="11">
        <v>2</v>
      </c>
      <c r="R22" s="8">
        <v>0.000487685930260912</v>
      </c>
    </row>
    <row r="23" spans="2:18" ht="15.75" customHeight="1" hidden="1">
      <c r="B23" s="25" t="s">
        <v>33</v>
      </c>
      <c r="C23" s="6">
        <v>20</v>
      </c>
      <c r="D23" s="6">
        <v>75</v>
      </c>
      <c r="E23" s="11">
        <v>95</v>
      </c>
      <c r="F23" s="8">
        <v>0.002616215025335977</v>
      </c>
      <c r="H23" s="25" t="s">
        <v>33</v>
      </c>
      <c r="I23" s="11">
        <v>20</v>
      </c>
      <c r="J23" s="11">
        <v>75</v>
      </c>
      <c r="K23" s="11">
        <v>95</v>
      </c>
      <c r="L23" s="8">
        <v>0.0029493030331253296</v>
      </c>
      <c r="N23" s="30" t="s">
        <v>33</v>
      </c>
      <c r="O23" s="6">
        <v>0</v>
      </c>
      <c r="P23" s="6">
        <v>0</v>
      </c>
      <c r="Q23" s="11">
        <v>0</v>
      </c>
      <c r="R23" s="8">
        <v>0</v>
      </c>
    </row>
    <row r="24" spans="2:18" ht="15.75" customHeight="1" hidden="1">
      <c r="B24" s="26" t="s">
        <v>18</v>
      </c>
      <c r="C24" s="7">
        <v>17074</v>
      </c>
      <c r="D24" s="7">
        <v>19238</v>
      </c>
      <c r="E24" s="7">
        <v>36312</v>
      </c>
      <c r="F24" s="20">
        <v>1</v>
      </c>
      <c r="H24" s="28" t="s">
        <v>17</v>
      </c>
      <c r="I24" s="7">
        <v>15282</v>
      </c>
      <c r="J24" s="7">
        <v>16929</v>
      </c>
      <c r="K24" s="7">
        <v>32211</v>
      </c>
      <c r="L24" s="20">
        <v>1</v>
      </c>
      <c r="N24" s="4" t="s">
        <v>17</v>
      </c>
      <c r="O24" s="7">
        <v>1792</v>
      </c>
      <c r="P24" s="7">
        <v>2309</v>
      </c>
      <c r="Q24" s="7">
        <v>4101</v>
      </c>
      <c r="R24" s="20">
        <v>1</v>
      </c>
    </row>
    <row r="25" ht="15.75" customHeight="1" hidden="1"/>
    <row r="26" spans="2:18" ht="42" customHeight="1">
      <c r="B26" s="51" t="s">
        <v>47</v>
      </c>
      <c r="C26" s="51"/>
      <c r="D26" s="51"/>
      <c r="E26" s="51"/>
      <c r="F26" s="51"/>
      <c r="G26" s="9"/>
      <c r="H26" s="51" t="s">
        <v>48</v>
      </c>
      <c r="I26" s="51"/>
      <c r="J26" s="51"/>
      <c r="K26" s="51"/>
      <c r="L26" s="51"/>
      <c r="M26" s="9"/>
      <c r="N26" s="51" t="s">
        <v>49</v>
      </c>
      <c r="O26" s="51"/>
      <c r="P26" s="51"/>
      <c r="Q26" s="51"/>
      <c r="R26" s="51"/>
    </row>
    <row r="27" spans="2:18" ht="15.75" customHeight="1">
      <c r="B27" s="24" t="s">
        <v>16</v>
      </c>
      <c r="C27" s="3" t="s">
        <v>19</v>
      </c>
      <c r="D27" s="3" t="s">
        <v>20</v>
      </c>
      <c r="E27" s="3" t="s">
        <v>18</v>
      </c>
      <c r="F27" s="10" t="s">
        <v>21</v>
      </c>
      <c r="H27" s="24" t="s">
        <v>16</v>
      </c>
      <c r="I27" s="3" t="s">
        <v>19</v>
      </c>
      <c r="J27" s="3" t="s">
        <v>20</v>
      </c>
      <c r="K27" s="3" t="s">
        <v>18</v>
      </c>
      <c r="L27" s="10" t="s">
        <v>21</v>
      </c>
      <c r="N27" s="24" t="s">
        <v>16</v>
      </c>
      <c r="O27" s="3" t="s">
        <v>19</v>
      </c>
      <c r="P27" s="3" t="s">
        <v>20</v>
      </c>
      <c r="Q27" s="3" t="s">
        <v>18</v>
      </c>
      <c r="R27" s="10" t="s">
        <v>21</v>
      </c>
    </row>
    <row r="28" spans="2:18" ht="15.75" customHeight="1" hidden="1">
      <c r="B28" s="28">
        <v>0</v>
      </c>
      <c r="C28" s="5">
        <v>152</v>
      </c>
      <c r="D28" s="5">
        <v>143</v>
      </c>
      <c r="E28" s="5">
        <v>295</v>
      </c>
      <c r="F28" s="5"/>
      <c r="H28" s="28">
        <v>0</v>
      </c>
      <c r="I28" s="5">
        <f>C28-O28</f>
        <v>115</v>
      </c>
      <c r="J28" s="5">
        <f>D28-P28</f>
        <v>111</v>
      </c>
      <c r="K28" s="5">
        <f>E28-Q28</f>
        <v>226</v>
      </c>
      <c r="L28" s="5"/>
      <c r="N28" s="28">
        <v>0</v>
      </c>
      <c r="O28" s="5">
        <v>37</v>
      </c>
      <c r="P28" s="5">
        <v>32</v>
      </c>
      <c r="Q28" s="5">
        <v>69</v>
      </c>
      <c r="R28" s="5"/>
    </row>
    <row r="29" spans="2:18" ht="15.75" customHeight="1" hidden="1">
      <c r="B29" s="28">
        <v>1</v>
      </c>
      <c r="C29" s="5">
        <v>161</v>
      </c>
      <c r="D29" s="5">
        <v>141</v>
      </c>
      <c r="E29" s="5">
        <v>302</v>
      </c>
      <c r="F29" s="5"/>
      <c r="H29" s="28">
        <v>1</v>
      </c>
      <c r="I29" s="5">
        <f aca="true" t="shared" si="0" ref="I29:I104">C29-O29</f>
        <v>125</v>
      </c>
      <c r="J29" s="5">
        <f aca="true" t="shared" si="1" ref="J29:J104">D29-P29</f>
        <v>106</v>
      </c>
      <c r="K29" s="5">
        <f aca="true" t="shared" si="2" ref="K29:K104">E29-Q29</f>
        <v>231</v>
      </c>
      <c r="L29" s="5"/>
      <c r="N29" s="28">
        <v>1</v>
      </c>
      <c r="O29" s="5">
        <v>36</v>
      </c>
      <c r="P29" s="5">
        <v>35</v>
      </c>
      <c r="Q29" s="5">
        <v>71</v>
      </c>
      <c r="R29" s="5"/>
    </row>
    <row r="30" spans="2:18" ht="15.75" customHeight="1" hidden="1">
      <c r="B30" s="28">
        <v>2</v>
      </c>
      <c r="C30" s="5">
        <v>152</v>
      </c>
      <c r="D30" s="5">
        <v>164</v>
      </c>
      <c r="E30" s="5">
        <v>316</v>
      </c>
      <c r="F30" s="5"/>
      <c r="H30" s="28">
        <v>2</v>
      </c>
      <c r="I30" s="5">
        <f t="shared" si="0"/>
        <v>110</v>
      </c>
      <c r="J30" s="5">
        <f t="shared" si="1"/>
        <v>130</v>
      </c>
      <c r="K30" s="5">
        <f t="shared" si="2"/>
        <v>240</v>
      </c>
      <c r="L30" s="5"/>
      <c r="N30" s="28">
        <v>2</v>
      </c>
      <c r="O30" s="5">
        <v>42</v>
      </c>
      <c r="P30" s="5">
        <v>34</v>
      </c>
      <c r="Q30" s="5">
        <v>76</v>
      </c>
      <c r="R30" s="5"/>
    </row>
    <row r="31" spans="2:18" ht="15.75" customHeight="1" hidden="1">
      <c r="B31" s="28">
        <v>3</v>
      </c>
      <c r="C31" s="5">
        <v>159</v>
      </c>
      <c r="D31" s="5">
        <v>157</v>
      </c>
      <c r="E31" s="5">
        <v>316</v>
      </c>
      <c r="F31" s="5"/>
      <c r="H31" s="28">
        <v>3</v>
      </c>
      <c r="I31" s="5">
        <f t="shared" si="0"/>
        <v>128</v>
      </c>
      <c r="J31" s="5">
        <f t="shared" si="1"/>
        <v>120</v>
      </c>
      <c r="K31" s="5">
        <f t="shared" si="2"/>
        <v>248</v>
      </c>
      <c r="L31" s="5"/>
      <c r="N31" s="28">
        <v>3</v>
      </c>
      <c r="O31" s="5">
        <v>31</v>
      </c>
      <c r="P31" s="5">
        <v>37</v>
      </c>
      <c r="Q31" s="5">
        <v>68</v>
      </c>
      <c r="R31" s="5"/>
    </row>
    <row r="32" spans="2:18" ht="15.75" customHeight="1" hidden="1">
      <c r="B32" s="28">
        <v>4</v>
      </c>
      <c r="C32" s="5">
        <v>172</v>
      </c>
      <c r="D32" s="5">
        <v>150</v>
      </c>
      <c r="E32" s="5">
        <v>322</v>
      </c>
      <c r="F32" s="5"/>
      <c r="H32" s="28">
        <v>4</v>
      </c>
      <c r="I32" s="5">
        <f t="shared" si="0"/>
        <v>135</v>
      </c>
      <c r="J32" s="5">
        <f t="shared" si="1"/>
        <v>122</v>
      </c>
      <c r="K32" s="5">
        <f t="shared" si="2"/>
        <v>257</v>
      </c>
      <c r="L32" s="5"/>
      <c r="N32" s="28">
        <v>4</v>
      </c>
      <c r="O32" s="5">
        <v>37</v>
      </c>
      <c r="P32" s="5">
        <v>28</v>
      </c>
      <c r="Q32" s="5">
        <v>65</v>
      </c>
      <c r="R32" s="5"/>
    </row>
    <row r="33" spans="2:18" s="27" customFormat="1" ht="15.75" customHeight="1">
      <c r="B33" s="31" t="s">
        <v>0</v>
      </c>
      <c r="C33" s="22">
        <f>SUM(C28:C32)</f>
        <v>796</v>
      </c>
      <c r="D33" s="22">
        <f>SUM(D28:D32)</f>
        <v>755</v>
      </c>
      <c r="E33" s="22">
        <f>SUM(E28:E32)</f>
        <v>1551</v>
      </c>
      <c r="F33" s="33">
        <f>E33/$E$152</f>
        <v>0.04278384640847401</v>
      </c>
      <c r="H33" s="31" t="s">
        <v>0</v>
      </c>
      <c r="I33" s="22">
        <f>SUM(I28:I32)</f>
        <v>613</v>
      </c>
      <c r="J33" s="22">
        <f>SUM(J28:J32)</f>
        <v>589</v>
      </c>
      <c r="K33" s="22">
        <f>SUM(K28:K32)</f>
        <v>1202</v>
      </c>
      <c r="L33" s="33">
        <f>K33/$K$152</f>
        <v>0.037549592327637375</v>
      </c>
      <c r="N33" s="31" t="s">
        <v>0</v>
      </c>
      <c r="O33" s="22">
        <f>SUM(O28:O32)</f>
        <v>183</v>
      </c>
      <c r="P33" s="22">
        <f>SUM(P28:P32)</f>
        <v>166</v>
      </c>
      <c r="Q33" s="22">
        <f>SUM(Q28:Q32)</f>
        <v>349</v>
      </c>
      <c r="R33" s="33">
        <f>Q33/$Q$152</f>
        <v>0.08229191228483848</v>
      </c>
    </row>
    <row r="34" spans="2:18" ht="15.75" customHeight="1" hidden="1">
      <c r="B34" s="31">
        <v>5</v>
      </c>
      <c r="C34" s="22">
        <v>204</v>
      </c>
      <c r="D34" s="22">
        <v>185</v>
      </c>
      <c r="E34" s="22">
        <v>389</v>
      </c>
      <c r="F34" s="22"/>
      <c r="H34" s="31">
        <v>5</v>
      </c>
      <c r="I34" s="22">
        <f t="shared" si="0"/>
        <v>167</v>
      </c>
      <c r="J34" s="22">
        <f t="shared" si="1"/>
        <v>142</v>
      </c>
      <c r="K34" s="22">
        <f t="shared" si="2"/>
        <v>309</v>
      </c>
      <c r="L34" s="22"/>
      <c r="N34" s="31">
        <v>5</v>
      </c>
      <c r="O34" s="22">
        <v>37</v>
      </c>
      <c r="P34" s="22">
        <v>43</v>
      </c>
      <c r="Q34" s="22">
        <v>80</v>
      </c>
      <c r="R34" s="22"/>
    </row>
    <row r="35" spans="2:18" ht="15.75" customHeight="1" hidden="1">
      <c r="B35" s="31">
        <v>6</v>
      </c>
      <c r="C35" s="22">
        <v>161</v>
      </c>
      <c r="D35" s="22">
        <v>155</v>
      </c>
      <c r="E35" s="22">
        <v>316</v>
      </c>
      <c r="F35" s="22"/>
      <c r="H35" s="31">
        <v>6</v>
      </c>
      <c r="I35" s="22">
        <f t="shared" si="0"/>
        <v>135</v>
      </c>
      <c r="J35" s="22">
        <f t="shared" si="1"/>
        <v>132</v>
      </c>
      <c r="K35" s="22">
        <f t="shared" si="2"/>
        <v>267</v>
      </c>
      <c r="L35" s="22"/>
      <c r="N35" s="31">
        <v>6</v>
      </c>
      <c r="O35" s="22">
        <v>26</v>
      </c>
      <c r="P35" s="22">
        <v>23</v>
      </c>
      <c r="Q35" s="22">
        <v>49</v>
      </c>
      <c r="R35" s="22"/>
    </row>
    <row r="36" spans="2:18" ht="15.75" customHeight="1" hidden="1">
      <c r="B36" s="31">
        <v>7</v>
      </c>
      <c r="C36" s="22">
        <v>166</v>
      </c>
      <c r="D36" s="22">
        <v>172</v>
      </c>
      <c r="E36" s="22">
        <v>338</v>
      </c>
      <c r="F36" s="22"/>
      <c r="H36" s="31">
        <v>7</v>
      </c>
      <c r="I36" s="22">
        <f t="shared" si="0"/>
        <v>138</v>
      </c>
      <c r="J36" s="22">
        <f t="shared" si="1"/>
        <v>153</v>
      </c>
      <c r="K36" s="22">
        <f t="shared" si="2"/>
        <v>291</v>
      </c>
      <c r="L36" s="22"/>
      <c r="N36" s="31">
        <v>7</v>
      </c>
      <c r="O36" s="22">
        <v>28</v>
      </c>
      <c r="P36" s="22">
        <v>19</v>
      </c>
      <c r="Q36" s="22">
        <v>47</v>
      </c>
      <c r="R36" s="22"/>
    </row>
    <row r="37" spans="2:18" ht="15.75" customHeight="1" hidden="1">
      <c r="B37" s="31">
        <v>8</v>
      </c>
      <c r="C37" s="22">
        <v>188</v>
      </c>
      <c r="D37" s="22">
        <v>169</v>
      </c>
      <c r="E37" s="22">
        <v>357</v>
      </c>
      <c r="F37" s="22"/>
      <c r="H37" s="31">
        <v>8</v>
      </c>
      <c r="I37" s="22">
        <f t="shared" si="0"/>
        <v>154</v>
      </c>
      <c r="J37" s="22">
        <f t="shared" si="1"/>
        <v>139</v>
      </c>
      <c r="K37" s="22">
        <f t="shared" si="2"/>
        <v>293</v>
      </c>
      <c r="L37" s="22"/>
      <c r="N37" s="31">
        <v>8</v>
      </c>
      <c r="O37" s="22">
        <v>34</v>
      </c>
      <c r="P37" s="22">
        <v>30</v>
      </c>
      <c r="Q37" s="22">
        <v>64</v>
      </c>
      <c r="R37" s="22"/>
    </row>
    <row r="38" spans="2:18" ht="15.75" customHeight="1" hidden="1">
      <c r="B38" s="31">
        <v>9</v>
      </c>
      <c r="C38" s="22">
        <v>179</v>
      </c>
      <c r="D38" s="22">
        <v>184</v>
      </c>
      <c r="E38" s="22">
        <v>363</v>
      </c>
      <c r="F38" s="22"/>
      <c r="H38" s="31">
        <v>9</v>
      </c>
      <c r="I38" s="22">
        <f t="shared" si="0"/>
        <v>152</v>
      </c>
      <c r="J38" s="22">
        <f t="shared" si="1"/>
        <v>162</v>
      </c>
      <c r="K38" s="22">
        <f t="shared" si="2"/>
        <v>314</v>
      </c>
      <c r="L38" s="22"/>
      <c r="N38" s="31">
        <v>9</v>
      </c>
      <c r="O38" s="22">
        <v>27</v>
      </c>
      <c r="P38" s="22">
        <v>22</v>
      </c>
      <c r="Q38" s="22">
        <v>49</v>
      </c>
      <c r="R38" s="22"/>
    </row>
    <row r="39" spans="2:18" s="27" customFormat="1" ht="15.75" customHeight="1">
      <c r="B39" s="31" t="s">
        <v>1</v>
      </c>
      <c r="C39" s="22">
        <f>SUM(C34:C38)</f>
        <v>898</v>
      </c>
      <c r="D39" s="22">
        <f>SUM(D34:D38)</f>
        <v>865</v>
      </c>
      <c r="E39" s="22">
        <f>SUM(E34:E38)</f>
        <v>1763</v>
      </c>
      <c r="F39" s="33">
        <f>E39/$E$152</f>
        <v>0.04863179962484829</v>
      </c>
      <c r="H39" s="31" t="s">
        <v>1</v>
      </c>
      <c r="I39" s="22">
        <f>SUM(I34:I38)</f>
        <v>746</v>
      </c>
      <c r="J39" s="22">
        <f>SUM(J34:J38)</f>
        <v>728</v>
      </c>
      <c r="K39" s="22">
        <f>SUM(K34:K38)</f>
        <v>1474</v>
      </c>
      <c r="L39" s="33">
        <f>K39/$K$152</f>
        <v>0.04604667145668676</v>
      </c>
      <c r="N39" s="31" t="s">
        <v>1</v>
      </c>
      <c r="O39" s="22">
        <f>SUM(O34:O38)</f>
        <v>152</v>
      </c>
      <c r="P39" s="22">
        <f>SUM(P34:P38)</f>
        <v>137</v>
      </c>
      <c r="Q39" s="22">
        <f>SUM(Q34:Q38)</f>
        <v>289</v>
      </c>
      <c r="R39" s="33">
        <f>Q39/$Q$152</f>
        <v>0.06814430558830464</v>
      </c>
    </row>
    <row r="40" spans="2:18" ht="15.75" customHeight="1" hidden="1">
      <c r="B40" s="31">
        <v>10</v>
      </c>
      <c r="C40" s="22">
        <v>156</v>
      </c>
      <c r="D40" s="22">
        <v>160</v>
      </c>
      <c r="E40" s="22">
        <v>316</v>
      </c>
      <c r="F40" s="22"/>
      <c r="H40" s="31">
        <v>10</v>
      </c>
      <c r="I40" s="22">
        <f t="shared" si="0"/>
        <v>134</v>
      </c>
      <c r="J40" s="22">
        <f t="shared" si="1"/>
        <v>138</v>
      </c>
      <c r="K40" s="22">
        <f t="shared" si="2"/>
        <v>272</v>
      </c>
      <c r="L40" s="22"/>
      <c r="N40" s="31">
        <v>10</v>
      </c>
      <c r="O40" s="22">
        <v>22</v>
      </c>
      <c r="P40" s="22">
        <v>22</v>
      </c>
      <c r="Q40" s="22">
        <v>44</v>
      </c>
      <c r="R40" s="22"/>
    </row>
    <row r="41" spans="2:18" ht="15.75" customHeight="1" hidden="1">
      <c r="B41" s="31">
        <v>11</v>
      </c>
      <c r="C41" s="22">
        <v>162</v>
      </c>
      <c r="D41" s="22">
        <v>148</v>
      </c>
      <c r="E41" s="22">
        <v>310</v>
      </c>
      <c r="F41" s="22"/>
      <c r="H41" s="31">
        <v>11</v>
      </c>
      <c r="I41" s="22">
        <f t="shared" si="0"/>
        <v>150</v>
      </c>
      <c r="J41" s="22">
        <f t="shared" si="1"/>
        <v>133</v>
      </c>
      <c r="K41" s="22">
        <f t="shared" si="2"/>
        <v>283</v>
      </c>
      <c r="L41" s="22"/>
      <c r="N41" s="31">
        <v>11</v>
      </c>
      <c r="O41" s="22">
        <v>12</v>
      </c>
      <c r="P41" s="22">
        <v>15</v>
      </c>
      <c r="Q41" s="22">
        <v>27</v>
      </c>
      <c r="R41" s="22"/>
    </row>
    <row r="42" spans="2:18" ht="15.75" customHeight="1" hidden="1">
      <c r="B42" s="31">
        <v>12</v>
      </c>
      <c r="C42" s="22">
        <v>161</v>
      </c>
      <c r="D42" s="22">
        <v>144</v>
      </c>
      <c r="E42" s="22">
        <v>305</v>
      </c>
      <c r="F42" s="22"/>
      <c r="H42" s="31">
        <v>12</v>
      </c>
      <c r="I42" s="22">
        <f t="shared" si="0"/>
        <v>143</v>
      </c>
      <c r="J42" s="22">
        <f t="shared" si="1"/>
        <v>122</v>
      </c>
      <c r="K42" s="22">
        <f t="shared" si="2"/>
        <v>265</v>
      </c>
      <c r="L42" s="22"/>
      <c r="N42" s="31">
        <v>12</v>
      </c>
      <c r="O42" s="22">
        <v>18</v>
      </c>
      <c r="P42" s="22">
        <v>22</v>
      </c>
      <c r="Q42" s="22">
        <v>40</v>
      </c>
      <c r="R42" s="22"/>
    </row>
    <row r="43" spans="2:18" ht="15.75" customHeight="1" hidden="1">
      <c r="B43" s="31">
        <v>13</v>
      </c>
      <c r="C43" s="22">
        <v>138</v>
      </c>
      <c r="D43" s="22">
        <v>149</v>
      </c>
      <c r="E43" s="22">
        <v>287</v>
      </c>
      <c r="F43" s="22"/>
      <c r="H43" s="31">
        <v>13</v>
      </c>
      <c r="I43" s="22">
        <f t="shared" si="0"/>
        <v>121</v>
      </c>
      <c r="J43" s="22">
        <f t="shared" si="1"/>
        <v>121</v>
      </c>
      <c r="K43" s="22">
        <f t="shared" si="2"/>
        <v>242</v>
      </c>
      <c r="L43" s="22"/>
      <c r="N43" s="31">
        <v>13</v>
      </c>
      <c r="O43" s="22">
        <v>17</v>
      </c>
      <c r="P43" s="22">
        <v>28</v>
      </c>
      <c r="Q43" s="22">
        <v>45</v>
      </c>
      <c r="R43" s="22"/>
    </row>
    <row r="44" spans="2:18" ht="15.75" customHeight="1" hidden="1">
      <c r="B44" s="31">
        <v>14</v>
      </c>
      <c r="C44" s="22">
        <v>160</v>
      </c>
      <c r="D44" s="22">
        <v>154</v>
      </c>
      <c r="E44" s="22">
        <v>314</v>
      </c>
      <c r="F44" s="22"/>
      <c r="H44" s="31">
        <v>14</v>
      </c>
      <c r="I44" s="22">
        <f t="shared" si="0"/>
        <v>135</v>
      </c>
      <c r="J44" s="22">
        <f t="shared" si="1"/>
        <v>132</v>
      </c>
      <c r="K44" s="22">
        <f t="shared" si="2"/>
        <v>267</v>
      </c>
      <c r="L44" s="22"/>
      <c r="N44" s="31">
        <v>14</v>
      </c>
      <c r="O44" s="22">
        <v>25</v>
      </c>
      <c r="P44" s="22">
        <v>22</v>
      </c>
      <c r="Q44" s="22">
        <v>47</v>
      </c>
      <c r="R44" s="22"/>
    </row>
    <row r="45" spans="2:18" s="27" customFormat="1" ht="15.75" customHeight="1">
      <c r="B45" s="31" t="s">
        <v>2</v>
      </c>
      <c r="C45" s="22">
        <f>SUM(C40:C44)</f>
        <v>777</v>
      </c>
      <c r="D45" s="22">
        <f>SUM(D40:D44)</f>
        <v>755</v>
      </c>
      <c r="E45" s="22">
        <f>SUM(E40:E44)</f>
        <v>1532</v>
      </c>
      <c r="F45" s="33">
        <f>E45/$E$152</f>
        <v>0.042259737393798964</v>
      </c>
      <c r="H45" s="31" t="s">
        <v>2</v>
      </c>
      <c r="I45" s="22">
        <f>SUM(I40:I44)</f>
        <v>683</v>
      </c>
      <c r="J45" s="22">
        <f>SUM(J40:J44)</f>
        <v>646</v>
      </c>
      <c r="K45" s="22">
        <f>SUM(K40:K44)</f>
        <v>1329</v>
      </c>
      <c r="L45" s="33">
        <f>K45/$K$152</f>
        <v>0.04151697853862735</v>
      </c>
      <c r="N45" s="31" t="s">
        <v>2</v>
      </c>
      <c r="O45" s="22">
        <f>SUM(O40:O44)</f>
        <v>94</v>
      </c>
      <c r="P45" s="22">
        <f>SUM(P40:P44)</f>
        <v>109</v>
      </c>
      <c r="Q45" s="22">
        <f>SUM(Q40:Q44)</f>
        <v>203</v>
      </c>
      <c r="R45" s="33">
        <f>Q45/$Q$152</f>
        <v>0.047866069323272815</v>
      </c>
    </row>
    <row r="46" spans="2:18" ht="15.75" customHeight="1" hidden="1">
      <c r="B46" s="31">
        <v>15</v>
      </c>
      <c r="C46" s="22">
        <v>128</v>
      </c>
      <c r="D46" s="22">
        <v>144</v>
      </c>
      <c r="E46" s="22">
        <v>272</v>
      </c>
      <c r="F46" s="22"/>
      <c r="H46" s="31">
        <v>15</v>
      </c>
      <c r="I46" s="22">
        <f t="shared" si="0"/>
        <v>112</v>
      </c>
      <c r="J46" s="22">
        <f t="shared" si="1"/>
        <v>129</v>
      </c>
      <c r="K46" s="22">
        <f t="shared" si="2"/>
        <v>241</v>
      </c>
      <c r="L46" s="22"/>
      <c r="N46" s="31">
        <v>15</v>
      </c>
      <c r="O46" s="22">
        <v>16</v>
      </c>
      <c r="P46" s="22">
        <v>15</v>
      </c>
      <c r="Q46" s="22">
        <v>31</v>
      </c>
      <c r="R46" s="22"/>
    </row>
    <row r="47" spans="2:18" ht="15.75" customHeight="1" hidden="1">
      <c r="B47" s="31">
        <v>16</v>
      </c>
      <c r="C47" s="22">
        <v>166</v>
      </c>
      <c r="D47" s="22">
        <v>134</v>
      </c>
      <c r="E47" s="22">
        <v>300</v>
      </c>
      <c r="F47" s="22"/>
      <c r="H47" s="31">
        <v>16</v>
      </c>
      <c r="I47" s="22">
        <f t="shared" si="0"/>
        <v>141</v>
      </c>
      <c r="J47" s="22">
        <f t="shared" si="1"/>
        <v>118</v>
      </c>
      <c r="K47" s="22">
        <f t="shared" si="2"/>
        <v>259</v>
      </c>
      <c r="L47" s="22"/>
      <c r="N47" s="31">
        <v>16</v>
      </c>
      <c r="O47" s="22">
        <v>25</v>
      </c>
      <c r="P47" s="22">
        <v>16</v>
      </c>
      <c r="Q47" s="22">
        <v>41</v>
      </c>
      <c r="R47" s="22"/>
    </row>
    <row r="48" spans="2:18" ht="15.75" customHeight="1" hidden="1">
      <c r="B48" s="31">
        <v>17</v>
      </c>
      <c r="C48" s="22">
        <v>139</v>
      </c>
      <c r="D48" s="22">
        <v>133</v>
      </c>
      <c r="E48" s="22">
        <v>272</v>
      </c>
      <c r="F48" s="22"/>
      <c r="H48" s="31">
        <v>17</v>
      </c>
      <c r="I48" s="22">
        <f t="shared" si="0"/>
        <v>113</v>
      </c>
      <c r="J48" s="22">
        <f t="shared" si="1"/>
        <v>111</v>
      </c>
      <c r="K48" s="22">
        <f t="shared" si="2"/>
        <v>224</v>
      </c>
      <c r="L48" s="22"/>
      <c r="N48" s="31">
        <v>17</v>
      </c>
      <c r="O48" s="22">
        <v>26</v>
      </c>
      <c r="P48" s="22">
        <v>22</v>
      </c>
      <c r="Q48" s="22">
        <v>48</v>
      </c>
      <c r="R48" s="22"/>
    </row>
    <row r="49" spans="2:18" ht="15.75" customHeight="1" hidden="1">
      <c r="B49" s="31">
        <v>18</v>
      </c>
      <c r="C49" s="22">
        <v>145</v>
      </c>
      <c r="D49" s="22">
        <v>137</v>
      </c>
      <c r="E49" s="22">
        <v>282</v>
      </c>
      <c r="F49" s="22"/>
      <c r="H49" s="31">
        <v>18</v>
      </c>
      <c r="I49" s="22">
        <f t="shared" si="0"/>
        <v>123</v>
      </c>
      <c r="J49" s="22">
        <f t="shared" si="1"/>
        <v>110</v>
      </c>
      <c r="K49" s="22">
        <f t="shared" si="2"/>
        <v>233</v>
      </c>
      <c r="L49" s="22"/>
      <c r="N49" s="31">
        <v>18</v>
      </c>
      <c r="O49" s="22">
        <v>22</v>
      </c>
      <c r="P49" s="22">
        <v>27</v>
      </c>
      <c r="Q49" s="22">
        <v>49</v>
      </c>
      <c r="R49" s="22"/>
    </row>
    <row r="50" spans="2:18" ht="15.75" customHeight="1" hidden="1">
      <c r="B50" s="31">
        <v>19</v>
      </c>
      <c r="C50" s="22">
        <v>140</v>
      </c>
      <c r="D50" s="22">
        <v>145</v>
      </c>
      <c r="E50" s="22">
        <v>285</v>
      </c>
      <c r="F50" s="22"/>
      <c r="H50" s="31">
        <v>19</v>
      </c>
      <c r="I50" s="22">
        <f t="shared" si="0"/>
        <v>121</v>
      </c>
      <c r="J50" s="22">
        <f t="shared" si="1"/>
        <v>126</v>
      </c>
      <c r="K50" s="22">
        <f t="shared" si="2"/>
        <v>247</v>
      </c>
      <c r="L50" s="22"/>
      <c r="N50" s="31">
        <v>19</v>
      </c>
      <c r="O50" s="22">
        <v>19</v>
      </c>
      <c r="P50" s="22">
        <v>19</v>
      </c>
      <c r="Q50" s="22">
        <v>38</v>
      </c>
      <c r="R50" s="22"/>
    </row>
    <row r="51" spans="2:18" s="27" customFormat="1" ht="15.75" customHeight="1">
      <c r="B51" s="31" t="s">
        <v>3</v>
      </c>
      <c r="C51" s="22">
        <f>SUM(C46:C50)</f>
        <v>718</v>
      </c>
      <c r="D51" s="22">
        <f>SUM(D46:D50)</f>
        <v>693</v>
      </c>
      <c r="E51" s="22">
        <f>SUM(E46:E50)</f>
        <v>1411</v>
      </c>
      <c r="F51" s="33">
        <f>E51/$E$152</f>
        <v>0.038921990510868365</v>
      </c>
      <c r="H51" s="31" t="s">
        <v>3</v>
      </c>
      <c r="I51" s="22">
        <f>SUM(I46:I50)</f>
        <v>610</v>
      </c>
      <c r="J51" s="22">
        <f>SUM(J46:J50)</f>
        <v>594</v>
      </c>
      <c r="K51" s="22">
        <f>SUM(K46:K50)</f>
        <v>1204</v>
      </c>
      <c r="L51" s="33">
        <f>K51/$K$152</f>
        <v>0.037612070850645093</v>
      </c>
      <c r="N51" s="31" t="s">
        <v>3</v>
      </c>
      <c r="O51" s="22">
        <f>SUM(O46:O50)</f>
        <v>108</v>
      </c>
      <c r="P51" s="22">
        <f>SUM(P46:P50)</f>
        <v>99</v>
      </c>
      <c r="Q51" s="22">
        <f>SUM(Q46:Q50)</f>
        <v>207</v>
      </c>
      <c r="R51" s="33">
        <f>Q51/$Q$152</f>
        <v>0.04880924310304174</v>
      </c>
    </row>
    <row r="52" spans="2:18" ht="15.75" customHeight="1" hidden="1">
      <c r="B52" s="31">
        <v>20</v>
      </c>
      <c r="C52" s="22">
        <v>153</v>
      </c>
      <c r="D52" s="22">
        <v>123</v>
      </c>
      <c r="E52" s="22">
        <v>276</v>
      </c>
      <c r="F52" s="22"/>
      <c r="H52" s="31">
        <v>20</v>
      </c>
      <c r="I52" s="22">
        <f t="shared" si="0"/>
        <v>126</v>
      </c>
      <c r="J52" s="22">
        <f t="shared" si="1"/>
        <v>107</v>
      </c>
      <c r="K52" s="22">
        <f t="shared" si="2"/>
        <v>233</v>
      </c>
      <c r="L52" s="22"/>
      <c r="N52" s="31">
        <v>20</v>
      </c>
      <c r="O52" s="22">
        <v>27</v>
      </c>
      <c r="P52" s="22">
        <v>16</v>
      </c>
      <c r="Q52" s="22">
        <v>43</v>
      </c>
      <c r="R52" s="22"/>
    </row>
    <row r="53" spans="2:18" ht="15.75" customHeight="1" hidden="1">
      <c r="B53" s="31">
        <v>21</v>
      </c>
      <c r="C53" s="22">
        <v>138</v>
      </c>
      <c r="D53" s="22">
        <v>141</v>
      </c>
      <c r="E53" s="22">
        <v>279</v>
      </c>
      <c r="F53" s="22"/>
      <c r="H53" s="31">
        <v>21</v>
      </c>
      <c r="I53" s="22">
        <f t="shared" si="0"/>
        <v>116</v>
      </c>
      <c r="J53" s="22">
        <f t="shared" si="1"/>
        <v>106</v>
      </c>
      <c r="K53" s="22">
        <f t="shared" si="2"/>
        <v>222</v>
      </c>
      <c r="L53" s="22"/>
      <c r="N53" s="31">
        <v>21</v>
      </c>
      <c r="O53" s="22">
        <v>22</v>
      </c>
      <c r="P53" s="22">
        <v>35</v>
      </c>
      <c r="Q53" s="22">
        <v>57</v>
      </c>
      <c r="R53" s="22"/>
    </row>
    <row r="54" spans="2:18" ht="15.75" customHeight="1" hidden="1">
      <c r="B54" s="31">
        <v>22</v>
      </c>
      <c r="C54" s="22">
        <v>149</v>
      </c>
      <c r="D54" s="22">
        <v>157</v>
      </c>
      <c r="E54" s="22">
        <v>306</v>
      </c>
      <c r="F54" s="22"/>
      <c r="H54" s="31">
        <v>22</v>
      </c>
      <c r="I54" s="22">
        <f t="shared" si="0"/>
        <v>127</v>
      </c>
      <c r="J54" s="22">
        <f t="shared" si="1"/>
        <v>126</v>
      </c>
      <c r="K54" s="22">
        <f t="shared" si="2"/>
        <v>253</v>
      </c>
      <c r="L54" s="22"/>
      <c r="N54" s="31">
        <v>22</v>
      </c>
      <c r="O54" s="22">
        <v>22</v>
      </c>
      <c r="P54" s="22">
        <v>31</v>
      </c>
      <c r="Q54" s="22">
        <v>53</v>
      </c>
      <c r="R54" s="22"/>
    </row>
    <row r="55" spans="2:18" ht="15.75" customHeight="1" hidden="1">
      <c r="B55" s="31">
        <v>23</v>
      </c>
      <c r="C55" s="22">
        <v>149</v>
      </c>
      <c r="D55" s="22">
        <v>136</v>
      </c>
      <c r="E55" s="22">
        <v>285</v>
      </c>
      <c r="F55" s="22"/>
      <c r="H55" s="31">
        <v>23</v>
      </c>
      <c r="I55" s="22">
        <f t="shared" si="0"/>
        <v>125</v>
      </c>
      <c r="J55" s="22">
        <f t="shared" si="1"/>
        <v>102</v>
      </c>
      <c r="K55" s="22">
        <f t="shared" si="2"/>
        <v>227</v>
      </c>
      <c r="L55" s="22"/>
      <c r="N55" s="31">
        <v>23</v>
      </c>
      <c r="O55" s="22">
        <v>24</v>
      </c>
      <c r="P55" s="22">
        <v>34</v>
      </c>
      <c r="Q55" s="22">
        <v>58</v>
      </c>
      <c r="R55" s="22"/>
    </row>
    <row r="56" spans="2:18" ht="15.75" customHeight="1" hidden="1">
      <c r="B56" s="31">
        <v>24</v>
      </c>
      <c r="C56" s="22">
        <v>139</v>
      </c>
      <c r="D56" s="22">
        <v>160</v>
      </c>
      <c r="E56" s="22">
        <v>299</v>
      </c>
      <c r="F56" s="22"/>
      <c r="H56" s="31">
        <v>24</v>
      </c>
      <c r="I56" s="22">
        <f t="shared" si="0"/>
        <v>109</v>
      </c>
      <c r="J56" s="22">
        <f t="shared" si="1"/>
        <v>125</v>
      </c>
      <c r="K56" s="22">
        <f t="shared" si="2"/>
        <v>234</v>
      </c>
      <c r="L56" s="22"/>
      <c r="N56" s="31">
        <v>24</v>
      </c>
      <c r="O56" s="22">
        <v>30</v>
      </c>
      <c r="P56" s="22">
        <v>35</v>
      </c>
      <c r="Q56" s="22">
        <v>65</v>
      </c>
      <c r="R56" s="22"/>
    </row>
    <row r="57" spans="2:18" s="27" customFormat="1" ht="15.75" customHeight="1">
      <c r="B57" s="31" t="s">
        <v>4</v>
      </c>
      <c r="C57" s="22">
        <f>SUM(C52:C56)</f>
        <v>728</v>
      </c>
      <c r="D57" s="22">
        <f>SUM(D52:D56)</f>
        <v>717</v>
      </c>
      <c r="E57" s="22">
        <f>SUM(E52:E56)</f>
        <v>1445</v>
      </c>
      <c r="F57" s="33">
        <f>E57/$E$152</f>
        <v>0.03985986980028688</v>
      </c>
      <c r="H57" s="31" t="s">
        <v>4</v>
      </c>
      <c r="I57" s="22">
        <f>SUM(I52:I56)</f>
        <v>603</v>
      </c>
      <c r="J57" s="22">
        <f>SUM(J52:J56)</f>
        <v>566</v>
      </c>
      <c r="K57" s="22">
        <f>SUM(K52:K56)</f>
        <v>1169</v>
      </c>
      <c r="L57" s="33">
        <f>K57/$K$152</f>
        <v>0.036518696698010056</v>
      </c>
      <c r="N57" s="31" t="s">
        <v>4</v>
      </c>
      <c r="O57" s="22">
        <f>SUM(O52:O56)</f>
        <v>125</v>
      </c>
      <c r="P57" s="22">
        <f>SUM(P52:P56)</f>
        <v>151</v>
      </c>
      <c r="Q57" s="22">
        <f>SUM(Q52:Q56)</f>
        <v>276</v>
      </c>
      <c r="R57" s="33">
        <f>Q57/$Q$152</f>
        <v>0.06507899080405564</v>
      </c>
    </row>
    <row r="58" spans="2:18" ht="15.75" customHeight="1" hidden="1">
      <c r="B58" s="31">
        <v>25</v>
      </c>
      <c r="C58" s="22">
        <v>137</v>
      </c>
      <c r="D58" s="22">
        <v>147</v>
      </c>
      <c r="E58" s="22">
        <v>284</v>
      </c>
      <c r="F58" s="22"/>
      <c r="H58" s="31">
        <v>25</v>
      </c>
      <c r="I58" s="22">
        <f t="shared" si="0"/>
        <v>111</v>
      </c>
      <c r="J58" s="22">
        <f t="shared" si="1"/>
        <v>111</v>
      </c>
      <c r="K58" s="22">
        <f t="shared" si="2"/>
        <v>222</v>
      </c>
      <c r="L58" s="22"/>
      <c r="N58" s="31">
        <v>25</v>
      </c>
      <c r="O58" s="22">
        <v>26</v>
      </c>
      <c r="P58" s="22">
        <v>36</v>
      </c>
      <c r="Q58" s="22">
        <v>62</v>
      </c>
      <c r="R58" s="22"/>
    </row>
    <row r="59" spans="2:18" ht="15.75" customHeight="1" hidden="1">
      <c r="B59" s="31">
        <v>26</v>
      </c>
      <c r="C59" s="22">
        <v>124</v>
      </c>
      <c r="D59" s="22">
        <v>144</v>
      </c>
      <c r="E59" s="22">
        <v>268</v>
      </c>
      <c r="F59" s="22"/>
      <c r="H59" s="31">
        <v>26</v>
      </c>
      <c r="I59" s="22">
        <f t="shared" si="0"/>
        <v>97</v>
      </c>
      <c r="J59" s="22">
        <f t="shared" si="1"/>
        <v>104</v>
      </c>
      <c r="K59" s="22">
        <f t="shared" si="2"/>
        <v>201</v>
      </c>
      <c r="L59" s="22"/>
      <c r="N59" s="31">
        <v>26</v>
      </c>
      <c r="O59" s="22">
        <v>27</v>
      </c>
      <c r="P59" s="22">
        <v>40</v>
      </c>
      <c r="Q59" s="22">
        <v>67</v>
      </c>
      <c r="R59" s="22"/>
    </row>
    <row r="60" spans="2:18" ht="15.75" customHeight="1" hidden="1">
      <c r="B60" s="31">
        <v>27</v>
      </c>
      <c r="C60" s="22">
        <v>133</v>
      </c>
      <c r="D60" s="22">
        <v>141</v>
      </c>
      <c r="E60" s="22">
        <v>274</v>
      </c>
      <c r="F60" s="22"/>
      <c r="H60" s="31">
        <v>27</v>
      </c>
      <c r="I60" s="22">
        <f t="shared" si="0"/>
        <v>104</v>
      </c>
      <c r="J60" s="22">
        <f t="shared" si="1"/>
        <v>105</v>
      </c>
      <c r="K60" s="22">
        <f t="shared" si="2"/>
        <v>209</v>
      </c>
      <c r="L60" s="22"/>
      <c r="N60" s="31">
        <v>27</v>
      </c>
      <c r="O60" s="22">
        <v>29</v>
      </c>
      <c r="P60" s="22">
        <v>36</v>
      </c>
      <c r="Q60" s="22">
        <v>65</v>
      </c>
      <c r="R60" s="22"/>
    </row>
    <row r="61" spans="2:18" ht="15.75" customHeight="1" hidden="1">
      <c r="B61" s="31">
        <v>28</v>
      </c>
      <c r="C61" s="22">
        <v>139</v>
      </c>
      <c r="D61" s="22">
        <v>157</v>
      </c>
      <c r="E61" s="22">
        <v>296</v>
      </c>
      <c r="F61" s="22"/>
      <c r="H61" s="31">
        <v>28</v>
      </c>
      <c r="I61" s="22">
        <f t="shared" si="0"/>
        <v>110</v>
      </c>
      <c r="J61" s="22">
        <f t="shared" si="1"/>
        <v>108</v>
      </c>
      <c r="K61" s="22">
        <f t="shared" si="2"/>
        <v>218</v>
      </c>
      <c r="L61" s="22"/>
      <c r="N61" s="31">
        <v>28</v>
      </c>
      <c r="O61" s="22">
        <v>29</v>
      </c>
      <c r="P61" s="22">
        <v>49</v>
      </c>
      <c r="Q61" s="22">
        <v>78</v>
      </c>
      <c r="R61" s="22"/>
    </row>
    <row r="62" spans="2:18" ht="15.75" customHeight="1" hidden="1">
      <c r="B62" s="31">
        <v>29</v>
      </c>
      <c r="C62" s="22">
        <v>174</v>
      </c>
      <c r="D62" s="22">
        <v>184</v>
      </c>
      <c r="E62" s="22">
        <v>358</v>
      </c>
      <c r="F62" s="22"/>
      <c r="H62" s="31">
        <v>29</v>
      </c>
      <c r="I62" s="22">
        <f t="shared" si="0"/>
        <v>118</v>
      </c>
      <c r="J62" s="22">
        <f t="shared" si="1"/>
        <v>124</v>
      </c>
      <c r="K62" s="22">
        <f t="shared" si="2"/>
        <v>242</v>
      </c>
      <c r="L62" s="22"/>
      <c r="N62" s="31">
        <v>29</v>
      </c>
      <c r="O62" s="22">
        <v>56</v>
      </c>
      <c r="P62" s="22">
        <v>60</v>
      </c>
      <c r="Q62" s="22">
        <v>116</v>
      </c>
      <c r="R62" s="22"/>
    </row>
    <row r="63" spans="2:18" s="27" customFormat="1" ht="15.75" customHeight="1">
      <c r="B63" s="31" t="s">
        <v>5</v>
      </c>
      <c r="C63" s="22">
        <f>SUM(C58:C62)</f>
        <v>707</v>
      </c>
      <c r="D63" s="22">
        <f>SUM(D58:D62)</f>
        <v>773</v>
      </c>
      <c r="E63" s="22">
        <f>SUM(E58:E62)</f>
        <v>1480</v>
      </c>
      <c r="F63" s="33">
        <f>E63/$E$152</f>
        <v>0.04082533377468829</v>
      </c>
      <c r="H63" s="31" t="s">
        <v>5</v>
      </c>
      <c r="I63" s="22">
        <f>SUM(I58:I62)</f>
        <v>540</v>
      </c>
      <c r="J63" s="22">
        <f>SUM(J58:J62)</f>
        <v>552</v>
      </c>
      <c r="K63" s="22">
        <f>SUM(K58:K62)</f>
        <v>1092</v>
      </c>
      <c r="L63" s="33">
        <f>K63/$K$152</f>
        <v>0.03411327356221299</v>
      </c>
      <c r="N63" s="31" t="s">
        <v>5</v>
      </c>
      <c r="O63" s="22">
        <f>SUM(O58:O62)</f>
        <v>167</v>
      </c>
      <c r="P63" s="22">
        <f>SUM(P58:P62)</f>
        <v>221</v>
      </c>
      <c r="Q63" s="22">
        <f>SUM(Q58:Q62)</f>
        <v>388</v>
      </c>
      <c r="R63" s="33">
        <f>Q63/$Q$152</f>
        <v>0.09148785663758548</v>
      </c>
    </row>
    <row r="64" spans="2:18" ht="15.75" customHeight="1" hidden="1">
      <c r="B64" s="31">
        <v>30</v>
      </c>
      <c r="C64" s="22">
        <v>158</v>
      </c>
      <c r="D64" s="22">
        <v>172</v>
      </c>
      <c r="E64" s="22">
        <v>330</v>
      </c>
      <c r="F64" s="22"/>
      <c r="H64" s="31">
        <v>30</v>
      </c>
      <c r="I64" s="22">
        <f t="shared" si="0"/>
        <v>120</v>
      </c>
      <c r="J64" s="22">
        <f t="shared" si="1"/>
        <v>116</v>
      </c>
      <c r="K64" s="22">
        <f t="shared" si="2"/>
        <v>236</v>
      </c>
      <c r="L64" s="22"/>
      <c r="N64" s="31">
        <v>30</v>
      </c>
      <c r="O64" s="22">
        <v>38</v>
      </c>
      <c r="P64" s="22">
        <v>56</v>
      </c>
      <c r="Q64" s="22">
        <v>94</v>
      </c>
      <c r="R64" s="22"/>
    </row>
    <row r="65" spans="2:18" ht="15.75" customHeight="1" hidden="1">
      <c r="B65" s="31">
        <v>31</v>
      </c>
      <c r="C65" s="22">
        <v>178</v>
      </c>
      <c r="D65" s="22">
        <v>175</v>
      </c>
      <c r="E65" s="22">
        <v>353</v>
      </c>
      <c r="F65" s="22"/>
      <c r="H65" s="31">
        <v>31</v>
      </c>
      <c r="I65" s="22">
        <f t="shared" si="0"/>
        <v>136</v>
      </c>
      <c r="J65" s="22">
        <f t="shared" si="1"/>
        <v>122</v>
      </c>
      <c r="K65" s="22">
        <f t="shared" si="2"/>
        <v>258</v>
      </c>
      <c r="L65" s="22"/>
      <c r="N65" s="31">
        <v>31</v>
      </c>
      <c r="O65" s="22">
        <v>42</v>
      </c>
      <c r="P65" s="22">
        <v>53</v>
      </c>
      <c r="Q65" s="22">
        <v>95</v>
      </c>
      <c r="R65" s="22"/>
    </row>
    <row r="66" spans="2:18" ht="15.75" customHeight="1" hidden="1">
      <c r="B66" s="31">
        <v>32</v>
      </c>
      <c r="C66" s="22">
        <v>191</v>
      </c>
      <c r="D66" s="22">
        <v>206</v>
      </c>
      <c r="E66" s="22">
        <v>397</v>
      </c>
      <c r="F66" s="22"/>
      <c r="H66" s="31">
        <v>32</v>
      </c>
      <c r="I66" s="22">
        <f t="shared" si="0"/>
        <v>137</v>
      </c>
      <c r="J66" s="22">
        <f t="shared" si="1"/>
        <v>146</v>
      </c>
      <c r="K66" s="22">
        <f t="shared" si="2"/>
        <v>283</v>
      </c>
      <c r="L66" s="22"/>
      <c r="N66" s="31">
        <v>32</v>
      </c>
      <c r="O66" s="22">
        <v>54</v>
      </c>
      <c r="P66" s="22">
        <v>60</v>
      </c>
      <c r="Q66" s="22">
        <v>114</v>
      </c>
      <c r="R66" s="22"/>
    </row>
    <row r="67" spans="2:18" ht="15.75" customHeight="1" hidden="1">
      <c r="B67" s="31">
        <v>33</v>
      </c>
      <c r="C67" s="22">
        <v>198</v>
      </c>
      <c r="D67" s="22">
        <v>211</v>
      </c>
      <c r="E67" s="22">
        <v>409</v>
      </c>
      <c r="F67" s="22"/>
      <c r="H67" s="31">
        <v>33</v>
      </c>
      <c r="I67" s="22">
        <f t="shared" si="0"/>
        <v>141</v>
      </c>
      <c r="J67" s="22">
        <f t="shared" si="1"/>
        <v>144</v>
      </c>
      <c r="K67" s="22">
        <f t="shared" si="2"/>
        <v>285</v>
      </c>
      <c r="L67" s="22"/>
      <c r="N67" s="31">
        <v>33</v>
      </c>
      <c r="O67" s="22">
        <v>57</v>
      </c>
      <c r="P67" s="22">
        <v>67</v>
      </c>
      <c r="Q67" s="22">
        <v>124</v>
      </c>
      <c r="R67" s="22"/>
    </row>
    <row r="68" spans="2:18" ht="15.75" customHeight="1" hidden="1">
      <c r="B68" s="31">
        <v>34</v>
      </c>
      <c r="C68" s="22">
        <v>218</v>
      </c>
      <c r="D68" s="22">
        <v>200</v>
      </c>
      <c r="E68" s="22">
        <v>418</v>
      </c>
      <c r="F68" s="22"/>
      <c r="H68" s="31">
        <v>34</v>
      </c>
      <c r="I68" s="22">
        <f t="shared" si="0"/>
        <v>164</v>
      </c>
      <c r="J68" s="22">
        <f t="shared" si="1"/>
        <v>132</v>
      </c>
      <c r="K68" s="22">
        <f t="shared" si="2"/>
        <v>296</v>
      </c>
      <c r="L68" s="22"/>
      <c r="N68" s="31">
        <v>34</v>
      </c>
      <c r="O68" s="22">
        <v>54</v>
      </c>
      <c r="P68" s="22">
        <v>68</v>
      </c>
      <c r="Q68" s="22">
        <v>122</v>
      </c>
      <c r="R68" s="22"/>
    </row>
    <row r="69" spans="2:18" s="27" customFormat="1" ht="15.75" customHeight="1">
      <c r="B69" s="31" t="s">
        <v>6</v>
      </c>
      <c r="C69" s="22">
        <f>SUM(C64:C68)</f>
        <v>943</v>
      </c>
      <c r="D69" s="22">
        <f>SUM(D64:D68)</f>
        <v>964</v>
      </c>
      <c r="E69" s="22">
        <f>SUM(E64:E68)</f>
        <v>1907</v>
      </c>
      <c r="F69" s="33">
        <f>E69/$E$152</f>
        <v>0.052603994262385524</v>
      </c>
      <c r="H69" s="31" t="s">
        <v>6</v>
      </c>
      <c r="I69" s="22">
        <f>SUM(I64:I68)</f>
        <v>698</v>
      </c>
      <c r="J69" s="22">
        <f>SUM(J64:J68)</f>
        <v>660</v>
      </c>
      <c r="K69" s="22">
        <f>SUM(K64:K68)</f>
        <v>1358</v>
      </c>
      <c r="L69" s="33">
        <f>K69/$K$152</f>
        <v>0.04242291712223923</v>
      </c>
      <c r="N69" s="31" t="s">
        <v>6</v>
      </c>
      <c r="O69" s="22">
        <f>SUM(O64:O68)</f>
        <v>245</v>
      </c>
      <c r="P69" s="22">
        <f>SUM(P64:P68)</f>
        <v>304</v>
      </c>
      <c r="Q69" s="22">
        <f>SUM(Q64:Q68)</f>
        <v>549</v>
      </c>
      <c r="R69" s="33">
        <f>Q69/$Q$152</f>
        <v>0.12945060127328462</v>
      </c>
    </row>
    <row r="70" spans="2:18" ht="15.75" customHeight="1" hidden="1">
      <c r="B70" s="31">
        <v>35</v>
      </c>
      <c r="C70" s="22">
        <v>215</v>
      </c>
      <c r="D70" s="22">
        <v>217</v>
      </c>
      <c r="E70" s="22">
        <v>432</v>
      </c>
      <c r="F70" s="22"/>
      <c r="H70" s="31">
        <v>35</v>
      </c>
      <c r="I70" s="22">
        <f t="shared" si="0"/>
        <v>167</v>
      </c>
      <c r="J70" s="22">
        <f t="shared" si="1"/>
        <v>148</v>
      </c>
      <c r="K70" s="22">
        <f t="shared" si="2"/>
        <v>267</v>
      </c>
      <c r="L70" s="22"/>
      <c r="N70" s="31">
        <v>35</v>
      </c>
      <c r="O70" s="22">
        <v>48</v>
      </c>
      <c r="P70" s="22">
        <v>69</v>
      </c>
      <c r="Q70" s="22">
        <v>165</v>
      </c>
      <c r="R70" s="22"/>
    </row>
    <row r="71" spans="2:18" ht="15.75" customHeight="1" hidden="1">
      <c r="B71" s="31">
        <v>36</v>
      </c>
      <c r="C71" s="22">
        <v>230</v>
      </c>
      <c r="D71" s="22">
        <v>241</v>
      </c>
      <c r="E71" s="22">
        <v>471</v>
      </c>
      <c r="F71" s="22"/>
      <c r="H71" s="31">
        <v>36</v>
      </c>
      <c r="I71" s="22">
        <f t="shared" si="0"/>
        <v>180</v>
      </c>
      <c r="J71" s="22">
        <f t="shared" si="1"/>
        <v>190</v>
      </c>
      <c r="K71" s="22">
        <f t="shared" si="2"/>
        <v>370</v>
      </c>
      <c r="L71" s="22"/>
      <c r="N71" s="31">
        <v>36</v>
      </c>
      <c r="O71" s="22">
        <v>50</v>
      </c>
      <c r="P71" s="22">
        <v>51</v>
      </c>
      <c r="Q71" s="22">
        <v>101</v>
      </c>
      <c r="R71" s="22"/>
    </row>
    <row r="72" spans="2:18" ht="15.75" customHeight="1" hidden="1">
      <c r="B72" s="31">
        <v>37</v>
      </c>
      <c r="C72" s="22">
        <v>232</v>
      </c>
      <c r="D72" s="22">
        <v>246</v>
      </c>
      <c r="E72" s="22">
        <v>478</v>
      </c>
      <c r="F72" s="22"/>
      <c r="H72" s="31">
        <v>37</v>
      </c>
      <c r="I72" s="22">
        <f t="shared" si="0"/>
        <v>192</v>
      </c>
      <c r="J72" s="22">
        <f t="shared" si="1"/>
        <v>200</v>
      </c>
      <c r="K72" s="22">
        <f t="shared" si="2"/>
        <v>392</v>
      </c>
      <c r="L72" s="22"/>
      <c r="N72" s="31">
        <v>37</v>
      </c>
      <c r="O72" s="22">
        <v>40</v>
      </c>
      <c r="P72" s="22">
        <v>46</v>
      </c>
      <c r="Q72" s="22">
        <v>86</v>
      </c>
      <c r="R72" s="22"/>
    </row>
    <row r="73" spans="2:18" ht="15.75" customHeight="1" hidden="1">
      <c r="B73" s="31">
        <v>38</v>
      </c>
      <c r="C73" s="22">
        <v>239</v>
      </c>
      <c r="D73" s="22">
        <v>275</v>
      </c>
      <c r="E73" s="22">
        <v>514</v>
      </c>
      <c r="F73" s="22"/>
      <c r="H73" s="31">
        <v>38</v>
      </c>
      <c r="I73" s="22">
        <f t="shared" si="0"/>
        <v>188</v>
      </c>
      <c r="J73" s="22">
        <f t="shared" si="1"/>
        <v>227</v>
      </c>
      <c r="K73" s="22">
        <f t="shared" si="2"/>
        <v>415</v>
      </c>
      <c r="L73" s="22"/>
      <c r="N73" s="31">
        <v>38</v>
      </c>
      <c r="O73" s="22">
        <v>51</v>
      </c>
      <c r="P73" s="22">
        <v>48</v>
      </c>
      <c r="Q73" s="22">
        <v>99</v>
      </c>
      <c r="R73" s="22"/>
    </row>
    <row r="74" spans="2:18" ht="15.75" customHeight="1" hidden="1">
      <c r="B74" s="31">
        <v>39</v>
      </c>
      <c r="C74" s="22">
        <v>251</v>
      </c>
      <c r="D74" s="22">
        <v>277</v>
      </c>
      <c r="E74" s="22">
        <v>528</v>
      </c>
      <c r="F74" s="22"/>
      <c r="H74" s="31">
        <v>39</v>
      </c>
      <c r="I74" s="22">
        <f t="shared" si="0"/>
        <v>211</v>
      </c>
      <c r="J74" s="22">
        <f t="shared" si="1"/>
        <v>220</v>
      </c>
      <c r="K74" s="22">
        <f t="shared" si="2"/>
        <v>431</v>
      </c>
      <c r="L74" s="22"/>
      <c r="N74" s="31">
        <v>39</v>
      </c>
      <c r="O74" s="22">
        <v>40</v>
      </c>
      <c r="P74" s="22">
        <v>57</v>
      </c>
      <c r="Q74" s="22">
        <v>97</v>
      </c>
      <c r="R74" s="22"/>
    </row>
    <row r="75" spans="2:18" s="27" customFormat="1" ht="15.75" customHeight="1">
      <c r="B75" s="31" t="s">
        <v>7</v>
      </c>
      <c r="C75" s="22">
        <f>SUM(C70:C74)</f>
        <v>1167</v>
      </c>
      <c r="D75" s="22">
        <f>SUM(D70:D74)</f>
        <v>1256</v>
      </c>
      <c r="E75" s="22">
        <f>SUM(E70:E74)</f>
        <v>2423</v>
      </c>
      <c r="F75" s="33">
        <f>E75/$E$152</f>
        <v>0.06683769171356063</v>
      </c>
      <c r="H75" s="31" t="s">
        <v>7</v>
      </c>
      <c r="I75" s="22">
        <f>SUM(I70:I74)</f>
        <v>938</v>
      </c>
      <c r="J75" s="22">
        <f>SUM(J70:J74)</f>
        <v>985</v>
      </c>
      <c r="K75" s="22">
        <f>SUM(K70:K74)</f>
        <v>1875</v>
      </c>
      <c r="L75" s="33">
        <f>K75/$K$152</f>
        <v>0.05857361531973384</v>
      </c>
      <c r="N75" s="31" t="s">
        <v>7</v>
      </c>
      <c r="O75" s="22">
        <f>SUM(O70:O74)</f>
        <v>229</v>
      </c>
      <c r="P75" s="22">
        <f>SUM(P70:P74)</f>
        <v>271</v>
      </c>
      <c r="Q75" s="22">
        <f>SUM(Q70:Q74)</f>
        <v>548</v>
      </c>
      <c r="R75" s="33">
        <f>Q75/$Q$152</f>
        <v>0.12921480782834238</v>
      </c>
    </row>
    <row r="76" spans="2:18" ht="15.75" customHeight="1" hidden="1">
      <c r="B76" s="31">
        <v>40</v>
      </c>
      <c r="C76" s="22">
        <v>266</v>
      </c>
      <c r="D76" s="22">
        <v>326</v>
      </c>
      <c r="E76" s="22">
        <v>592</v>
      </c>
      <c r="F76" s="22"/>
      <c r="H76" s="31">
        <v>40</v>
      </c>
      <c r="I76" s="22">
        <f t="shared" si="0"/>
        <v>224</v>
      </c>
      <c r="J76" s="22">
        <f t="shared" si="1"/>
        <v>277</v>
      </c>
      <c r="K76" s="22">
        <f t="shared" si="2"/>
        <v>501</v>
      </c>
      <c r="L76" s="22"/>
      <c r="N76" s="31">
        <v>40</v>
      </c>
      <c r="O76" s="22">
        <v>42</v>
      </c>
      <c r="P76" s="22">
        <v>49</v>
      </c>
      <c r="Q76" s="22">
        <v>91</v>
      </c>
      <c r="R76" s="22"/>
    </row>
    <row r="77" spans="2:18" ht="15.75" customHeight="1" hidden="1">
      <c r="B77" s="31">
        <v>41</v>
      </c>
      <c r="C77" s="22">
        <v>278</v>
      </c>
      <c r="D77" s="22">
        <v>329</v>
      </c>
      <c r="E77" s="22">
        <v>607</v>
      </c>
      <c r="F77" s="22"/>
      <c r="H77" s="31">
        <v>41</v>
      </c>
      <c r="I77" s="22">
        <f t="shared" si="0"/>
        <v>233</v>
      </c>
      <c r="J77" s="22">
        <f t="shared" si="1"/>
        <v>282</v>
      </c>
      <c r="K77" s="22">
        <f t="shared" si="2"/>
        <v>515</v>
      </c>
      <c r="L77" s="22"/>
      <c r="N77" s="31">
        <v>41</v>
      </c>
      <c r="O77" s="22">
        <v>45</v>
      </c>
      <c r="P77" s="22">
        <v>47</v>
      </c>
      <c r="Q77" s="22">
        <v>92</v>
      </c>
      <c r="R77" s="22"/>
    </row>
    <row r="78" spans="2:18" ht="15.75" customHeight="1" hidden="1">
      <c r="B78" s="31">
        <v>42</v>
      </c>
      <c r="C78" s="22">
        <v>299</v>
      </c>
      <c r="D78" s="22">
        <v>316</v>
      </c>
      <c r="E78" s="22">
        <v>615</v>
      </c>
      <c r="F78" s="22"/>
      <c r="H78" s="31">
        <v>42</v>
      </c>
      <c r="I78" s="22">
        <f t="shared" si="0"/>
        <v>266</v>
      </c>
      <c r="J78" s="22">
        <f t="shared" si="1"/>
        <v>263</v>
      </c>
      <c r="K78" s="22">
        <f t="shared" si="2"/>
        <v>529</v>
      </c>
      <c r="L78" s="22"/>
      <c r="N78" s="31">
        <v>42</v>
      </c>
      <c r="O78" s="22">
        <v>33</v>
      </c>
      <c r="P78" s="22">
        <v>53</v>
      </c>
      <c r="Q78" s="22">
        <v>86</v>
      </c>
      <c r="R78" s="22"/>
    </row>
    <row r="79" spans="2:18" ht="15.75" customHeight="1" hidden="1">
      <c r="B79" s="31">
        <v>43</v>
      </c>
      <c r="C79" s="22">
        <v>343</v>
      </c>
      <c r="D79" s="22">
        <v>325</v>
      </c>
      <c r="E79" s="22">
        <v>668</v>
      </c>
      <c r="F79" s="22"/>
      <c r="H79" s="31">
        <v>43</v>
      </c>
      <c r="I79" s="22">
        <f t="shared" si="0"/>
        <v>299</v>
      </c>
      <c r="J79" s="22">
        <f t="shared" si="1"/>
        <v>281</v>
      </c>
      <c r="K79" s="22">
        <f t="shared" si="2"/>
        <v>580</v>
      </c>
      <c r="L79" s="22"/>
      <c r="N79" s="31">
        <v>43</v>
      </c>
      <c r="O79" s="22">
        <v>44</v>
      </c>
      <c r="P79" s="22">
        <v>44</v>
      </c>
      <c r="Q79" s="22">
        <v>88</v>
      </c>
      <c r="R79" s="22"/>
    </row>
    <row r="80" spans="2:18" ht="15.75" customHeight="1" hidden="1">
      <c r="B80" s="31">
        <v>44</v>
      </c>
      <c r="C80" s="22">
        <v>328</v>
      </c>
      <c r="D80" s="22">
        <v>342</v>
      </c>
      <c r="E80" s="22">
        <v>670</v>
      </c>
      <c r="F80" s="22"/>
      <c r="H80" s="31">
        <v>44</v>
      </c>
      <c r="I80" s="22">
        <f t="shared" si="0"/>
        <v>289</v>
      </c>
      <c r="J80" s="22">
        <f t="shared" si="1"/>
        <v>292</v>
      </c>
      <c r="K80" s="22">
        <f t="shared" si="2"/>
        <v>581</v>
      </c>
      <c r="L80" s="22"/>
      <c r="N80" s="31">
        <v>44</v>
      </c>
      <c r="O80" s="22">
        <v>39</v>
      </c>
      <c r="P80" s="22">
        <v>50</v>
      </c>
      <c r="Q80" s="22">
        <v>89</v>
      </c>
      <c r="R80" s="22"/>
    </row>
    <row r="81" spans="2:18" s="27" customFormat="1" ht="15.75" customHeight="1">
      <c r="B81" s="31" t="s">
        <v>8</v>
      </c>
      <c r="C81" s="22">
        <f>SUM(C76:C80)</f>
        <v>1514</v>
      </c>
      <c r="D81" s="22">
        <f>SUM(D76:D80)</f>
        <v>1638</v>
      </c>
      <c r="E81" s="22">
        <f>SUM(E76:E80)</f>
        <v>3152</v>
      </c>
      <c r="F81" s="33">
        <f>E81/$E$152</f>
        <v>0.0869469270660929</v>
      </c>
      <c r="H81" s="31" t="s">
        <v>8</v>
      </c>
      <c r="I81" s="22">
        <f>SUM(I76:I80)</f>
        <v>1311</v>
      </c>
      <c r="J81" s="22">
        <f>SUM(J76:J80)</f>
        <v>1395</v>
      </c>
      <c r="K81" s="22">
        <f>SUM(K76:K80)</f>
        <v>2706</v>
      </c>
      <c r="L81" s="33">
        <f>K81/$K$152</f>
        <v>0.08453344162943988</v>
      </c>
      <c r="N81" s="31" t="s">
        <v>8</v>
      </c>
      <c r="O81" s="22">
        <f>SUM(O76:O80)</f>
        <v>203</v>
      </c>
      <c r="P81" s="22">
        <f>SUM(P76:P80)</f>
        <v>243</v>
      </c>
      <c r="Q81" s="22">
        <f>SUM(Q76:Q80)</f>
        <v>446</v>
      </c>
      <c r="R81" s="33">
        <f>Q81/$Q$152</f>
        <v>0.10516387644423485</v>
      </c>
    </row>
    <row r="82" spans="2:18" ht="15.75" customHeight="1" hidden="1">
      <c r="B82" s="31">
        <v>45</v>
      </c>
      <c r="C82" s="22">
        <v>307</v>
      </c>
      <c r="D82" s="22">
        <v>337</v>
      </c>
      <c r="E82" s="22">
        <v>644</v>
      </c>
      <c r="F82" s="22"/>
      <c r="H82" s="31">
        <v>45</v>
      </c>
      <c r="I82" s="22">
        <f t="shared" si="0"/>
        <v>277</v>
      </c>
      <c r="J82" s="22">
        <f t="shared" si="1"/>
        <v>294</v>
      </c>
      <c r="K82" s="22">
        <f t="shared" si="2"/>
        <v>571</v>
      </c>
      <c r="L82" s="22"/>
      <c r="N82" s="31">
        <v>45</v>
      </c>
      <c r="O82" s="22">
        <v>30</v>
      </c>
      <c r="P82" s="22">
        <v>43</v>
      </c>
      <c r="Q82" s="22">
        <v>73</v>
      </c>
      <c r="R82" s="22"/>
    </row>
    <row r="83" spans="2:18" ht="15.75" customHeight="1" hidden="1">
      <c r="B83" s="31">
        <v>46</v>
      </c>
      <c r="C83" s="22">
        <v>299</v>
      </c>
      <c r="D83" s="22">
        <v>323</v>
      </c>
      <c r="E83" s="22">
        <v>622</v>
      </c>
      <c r="F83" s="22"/>
      <c r="H83" s="31">
        <v>46</v>
      </c>
      <c r="I83" s="22">
        <f t="shared" si="0"/>
        <v>268</v>
      </c>
      <c r="J83" s="22">
        <f t="shared" si="1"/>
        <v>289</v>
      </c>
      <c r="K83" s="22">
        <f t="shared" si="2"/>
        <v>557</v>
      </c>
      <c r="L83" s="22"/>
      <c r="N83" s="31">
        <v>46</v>
      </c>
      <c r="O83" s="22">
        <v>31</v>
      </c>
      <c r="P83" s="22">
        <v>34</v>
      </c>
      <c r="Q83" s="22">
        <v>65</v>
      </c>
      <c r="R83" s="22"/>
    </row>
    <row r="84" spans="2:18" ht="15.75" customHeight="1" hidden="1">
      <c r="B84" s="31">
        <v>47</v>
      </c>
      <c r="C84" s="22">
        <v>327</v>
      </c>
      <c r="D84" s="22">
        <v>297</v>
      </c>
      <c r="E84" s="22">
        <v>624</v>
      </c>
      <c r="F84" s="22"/>
      <c r="H84" s="31">
        <v>47</v>
      </c>
      <c r="I84" s="22">
        <f t="shared" si="0"/>
        <v>285</v>
      </c>
      <c r="J84" s="22">
        <f t="shared" si="1"/>
        <v>266</v>
      </c>
      <c r="K84" s="22">
        <f t="shared" si="2"/>
        <v>551</v>
      </c>
      <c r="L84" s="22"/>
      <c r="N84" s="31">
        <v>47</v>
      </c>
      <c r="O84" s="22">
        <v>42</v>
      </c>
      <c r="P84" s="22">
        <v>31</v>
      </c>
      <c r="Q84" s="22">
        <v>73</v>
      </c>
      <c r="R84" s="22"/>
    </row>
    <row r="85" spans="2:18" ht="15.75" customHeight="1" hidden="1">
      <c r="B85" s="31">
        <v>48</v>
      </c>
      <c r="C85" s="22">
        <v>302</v>
      </c>
      <c r="D85" s="22">
        <v>328</v>
      </c>
      <c r="E85" s="22">
        <v>630</v>
      </c>
      <c r="F85" s="22"/>
      <c r="H85" s="31">
        <v>48</v>
      </c>
      <c r="I85" s="22">
        <f t="shared" si="0"/>
        <v>281</v>
      </c>
      <c r="J85" s="22">
        <f t="shared" si="1"/>
        <v>287</v>
      </c>
      <c r="K85" s="22">
        <f t="shared" si="2"/>
        <v>568</v>
      </c>
      <c r="L85" s="22"/>
      <c r="N85" s="31">
        <v>48</v>
      </c>
      <c r="O85" s="22">
        <v>21</v>
      </c>
      <c r="P85" s="22">
        <v>41</v>
      </c>
      <c r="Q85" s="22">
        <v>62</v>
      </c>
      <c r="R85" s="22"/>
    </row>
    <row r="86" spans="2:18" ht="15.75" customHeight="1" hidden="1">
      <c r="B86" s="31">
        <v>49</v>
      </c>
      <c r="C86" s="22">
        <v>309</v>
      </c>
      <c r="D86" s="22">
        <v>296</v>
      </c>
      <c r="E86" s="22">
        <v>605</v>
      </c>
      <c r="F86" s="22"/>
      <c r="H86" s="31">
        <v>49</v>
      </c>
      <c r="I86" s="22">
        <f t="shared" si="0"/>
        <v>293</v>
      </c>
      <c r="J86" s="22">
        <f t="shared" si="1"/>
        <v>263</v>
      </c>
      <c r="K86" s="22">
        <f t="shared" si="2"/>
        <v>556</v>
      </c>
      <c r="L86" s="22"/>
      <c r="N86" s="31">
        <v>49</v>
      </c>
      <c r="O86" s="22">
        <v>16</v>
      </c>
      <c r="P86" s="22">
        <v>33</v>
      </c>
      <c r="Q86" s="22">
        <v>49</v>
      </c>
      <c r="R86" s="22"/>
    </row>
    <row r="87" spans="2:18" s="27" customFormat="1" ht="15.75" customHeight="1">
      <c r="B87" s="31" t="s">
        <v>9</v>
      </c>
      <c r="C87" s="22">
        <f>SUM(C82:C86)</f>
        <v>1544</v>
      </c>
      <c r="D87" s="22">
        <f>SUM(D82:D86)</f>
        <v>1581</v>
      </c>
      <c r="E87" s="22">
        <f>SUM(E82:E86)</f>
        <v>3125</v>
      </c>
      <c r="F87" s="33">
        <f>E87/$E$152</f>
        <v>0.08620214057155468</v>
      </c>
      <c r="H87" s="31" t="s">
        <v>9</v>
      </c>
      <c r="I87" s="22">
        <f>SUM(I82:I86)</f>
        <v>1404</v>
      </c>
      <c r="J87" s="22">
        <f>SUM(J82:J86)</f>
        <v>1399</v>
      </c>
      <c r="K87" s="22">
        <f>SUM(K82:K86)</f>
        <v>2803</v>
      </c>
      <c r="L87" s="33">
        <f>K87/$K$152</f>
        <v>0.08756364999531412</v>
      </c>
      <c r="N87" s="31" t="s">
        <v>9</v>
      </c>
      <c r="O87" s="22">
        <f>SUM(O82:O86)</f>
        <v>140</v>
      </c>
      <c r="P87" s="22">
        <f>SUM(P82:P86)</f>
        <v>182</v>
      </c>
      <c r="Q87" s="22">
        <f>SUM(Q82:Q86)</f>
        <v>322</v>
      </c>
      <c r="R87" s="33">
        <f>Q87/$Q$152</f>
        <v>0.07592548927139825</v>
      </c>
    </row>
    <row r="88" spans="2:18" ht="15.75" customHeight="1" hidden="1">
      <c r="B88" s="28">
        <v>50</v>
      </c>
      <c r="C88" s="22">
        <v>293</v>
      </c>
      <c r="D88" s="22">
        <v>326</v>
      </c>
      <c r="E88" s="22">
        <v>619</v>
      </c>
      <c r="F88" s="22"/>
      <c r="H88" s="28">
        <v>50</v>
      </c>
      <c r="I88" s="22">
        <f t="shared" si="0"/>
        <v>278</v>
      </c>
      <c r="J88" s="22">
        <f t="shared" si="1"/>
        <v>296</v>
      </c>
      <c r="K88" s="22">
        <f t="shared" si="2"/>
        <v>574</v>
      </c>
      <c r="L88" s="22"/>
      <c r="N88" s="28">
        <v>50</v>
      </c>
      <c r="O88" s="22">
        <v>15</v>
      </c>
      <c r="P88" s="22">
        <v>30</v>
      </c>
      <c r="Q88" s="22">
        <v>45</v>
      </c>
      <c r="R88" s="22"/>
    </row>
    <row r="89" spans="2:18" ht="15.75" customHeight="1" hidden="1">
      <c r="B89" s="28">
        <v>51</v>
      </c>
      <c r="C89" s="22">
        <v>269</v>
      </c>
      <c r="D89" s="22">
        <v>306</v>
      </c>
      <c r="E89" s="22">
        <v>575</v>
      </c>
      <c r="F89" s="22"/>
      <c r="H89" s="28">
        <v>51</v>
      </c>
      <c r="I89" s="22">
        <f t="shared" si="0"/>
        <v>255</v>
      </c>
      <c r="J89" s="22">
        <f t="shared" si="1"/>
        <v>279</v>
      </c>
      <c r="K89" s="22">
        <f t="shared" si="2"/>
        <v>534</v>
      </c>
      <c r="L89" s="22"/>
      <c r="N89" s="28">
        <v>51</v>
      </c>
      <c r="O89" s="22">
        <v>14</v>
      </c>
      <c r="P89" s="22">
        <v>27</v>
      </c>
      <c r="Q89" s="22">
        <v>41</v>
      </c>
      <c r="R89" s="22"/>
    </row>
    <row r="90" spans="2:18" ht="15.75" customHeight="1" hidden="1">
      <c r="B90" s="28">
        <v>52</v>
      </c>
      <c r="C90" s="22">
        <v>266</v>
      </c>
      <c r="D90" s="22">
        <v>244</v>
      </c>
      <c r="E90" s="22">
        <v>510</v>
      </c>
      <c r="F90" s="22"/>
      <c r="H90" s="28">
        <v>52</v>
      </c>
      <c r="I90" s="22">
        <f t="shared" si="0"/>
        <v>244</v>
      </c>
      <c r="J90" s="22">
        <f t="shared" si="1"/>
        <v>220</v>
      </c>
      <c r="K90" s="22">
        <f t="shared" si="2"/>
        <v>464</v>
      </c>
      <c r="L90" s="22"/>
      <c r="N90" s="28">
        <v>52</v>
      </c>
      <c r="O90" s="22">
        <v>22</v>
      </c>
      <c r="P90" s="22">
        <v>24</v>
      </c>
      <c r="Q90" s="22">
        <v>46</v>
      </c>
      <c r="R90" s="22"/>
    </row>
    <row r="91" spans="2:18" ht="15.75" customHeight="1" hidden="1">
      <c r="B91" s="28">
        <v>53</v>
      </c>
      <c r="C91" s="22">
        <v>242</v>
      </c>
      <c r="D91" s="22">
        <v>263</v>
      </c>
      <c r="E91" s="22">
        <v>505</v>
      </c>
      <c r="F91" s="22"/>
      <c r="H91" s="28">
        <v>53</v>
      </c>
      <c r="I91" s="22">
        <f t="shared" si="0"/>
        <v>230</v>
      </c>
      <c r="J91" s="22">
        <f t="shared" si="1"/>
        <v>234</v>
      </c>
      <c r="K91" s="22">
        <f t="shared" si="2"/>
        <v>464</v>
      </c>
      <c r="L91" s="22"/>
      <c r="N91" s="28">
        <v>53</v>
      </c>
      <c r="O91" s="22">
        <v>12</v>
      </c>
      <c r="P91" s="22">
        <v>29</v>
      </c>
      <c r="Q91" s="22">
        <v>41</v>
      </c>
      <c r="R91" s="22"/>
    </row>
    <row r="92" spans="2:18" ht="15.75" customHeight="1" hidden="1">
      <c r="B92" s="28">
        <v>54</v>
      </c>
      <c r="C92" s="22">
        <v>253</v>
      </c>
      <c r="D92" s="22">
        <v>296</v>
      </c>
      <c r="E92" s="22">
        <v>549</v>
      </c>
      <c r="F92" s="22"/>
      <c r="H92" s="28">
        <v>54</v>
      </c>
      <c r="I92" s="22">
        <f t="shared" si="0"/>
        <v>239</v>
      </c>
      <c r="J92" s="22">
        <f t="shared" si="1"/>
        <v>258</v>
      </c>
      <c r="K92" s="22">
        <f t="shared" si="2"/>
        <v>497</v>
      </c>
      <c r="L92" s="22"/>
      <c r="N92" s="28">
        <v>54</v>
      </c>
      <c r="O92" s="22">
        <v>14</v>
      </c>
      <c r="P92" s="22">
        <v>38</v>
      </c>
      <c r="Q92" s="22">
        <v>52</v>
      </c>
      <c r="R92" s="22"/>
    </row>
    <row r="93" spans="2:18" s="27" customFormat="1" ht="15.75" customHeight="1">
      <c r="B93" s="28" t="s">
        <v>10</v>
      </c>
      <c r="C93" s="22">
        <f>SUM(C88:C92)</f>
        <v>1323</v>
      </c>
      <c r="D93" s="22">
        <f>SUM(D88:D92)</f>
        <v>1435</v>
      </c>
      <c r="E93" s="22">
        <f>SUM(E88:E92)</f>
        <v>2758</v>
      </c>
      <c r="F93" s="33">
        <f>E93/$E$152</f>
        <v>0.0760785611828313</v>
      </c>
      <c r="H93" s="28" t="s">
        <v>10</v>
      </c>
      <c r="I93" s="22">
        <f>SUM(I88:I92)</f>
        <v>1246</v>
      </c>
      <c r="J93" s="22">
        <f>SUM(J88:J92)</f>
        <v>1287</v>
      </c>
      <c r="K93" s="22">
        <f>SUM(K88:K92)</f>
        <v>2533</v>
      </c>
      <c r="L93" s="33">
        <f>K93/$K$152</f>
        <v>0.07912904938927244</v>
      </c>
      <c r="N93" s="28" t="s">
        <v>10</v>
      </c>
      <c r="O93" s="22">
        <f>SUM(O88:O92)</f>
        <v>77</v>
      </c>
      <c r="P93" s="22">
        <f>SUM(P88:P92)</f>
        <v>148</v>
      </c>
      <c r="Q93" s="22">
        <f>SUM(Q88:Q92)</f>
        <v>225</v>
      </c>
      <c r="R93" s="33">
        <f>Q93/$Q$152</f>
        <v>0.053053525112001884</v>
      </c>
    </row>
    <row r="94" spans="2:18" ht="15.75" customHeight="1" hidden="1">
      <c r="B94" s="28">
        <v>55</v>
      </c>
      <c r="C94" s="22">
        <v>226</v>
      </c>
      <c r="D94" s="22">
        <v>229</v>
      </c>
      <c r="E94" s="22">
        <v>455</v>
      </c>
      <c r="F94" s="22"/>
      <c r="H94" s="28">
        <v>55</v>
      </c>
      <c r="I94" s="22">
        <f t="shared" si="0"/>
        <v>212</v>
      </c>
      <c r="J94" s="22">
        <f t="shared" si="1"/>
        <v>200</v>
      </c>
      <c r="K94" s="22">
        <f t="shared" si="2"/>
        <v>412</v>
      </c>
      <c r="L94" s="22"/>
      <c r="N94" s="28">
        <v>55</v>
      </c>
      <c r="O94" s="22">
        <v>14</v>
      </c>
      <c r="P94" s="22">
        <v>29</v>
      </c>
      <c r="Q94" s="22">
        <v>43</v>
      </c>
      <c r="R94" s="22"/>
    </row>
    <row r="95" spans="2:18" ht="15.75" customHeight="1" hidden="1">
      <c r="B95" s="28">
        <v>56</v>
      </c>
      <c r="C95" s="22">
        <v>232</v>
      </c>
      <c r="D95" s="22">
        <v>265</v>
      </c>
      <c r="E95" s="22">
        <v>497</v>
      </c>
      <c r="F95" s="22"/>
      <c r="H95" s="28">
        <v>56</v>
      </c>
      <c r="I95" s="22">
        <f t="shared" si="0"/>
        <v>222</v>
      </c>
      <c r="J95" s="22">
        <f t="shared" si="1"/>
        <v>228</v>
      </c>
      <c r="K95" s="22">
        <f t="shared" si="2"/>
        <v>450</v>
      </c>
      <c r="L95" s="22"/>
      <c r="N95" s="28">
        <v>56</v>
      </c>
      <c r="O95" s="22">
        <v>10</v>
      </c>
      <c r="P95" s="22">
        <v>37</v>
      </c>
      <c r="Q95" s="22">
        <v>47</v>
      </c>
      <c r="R95" s="22"/>
    </row>
    <row r="96" spans="2:18" ht="15.75" customHeight="1" hidden="1">
      <c r="B96" s="28">
        <v>57</v>
      </c>
      <c r="C96" s="22">
        <v>203</v>
      </c>
      <c r="D96" s="22">
        <v>224</v>
      </c>
      <c r="E96" s="22">
        <v>427</v>
      </c>
      <c r="F96" s="22"/>
      <c r="H96" s="28">
        <v>57</v>
      </c>
      <c r="I96" s="22">
        <f t="shared" si="0"/>
        <v>190</v>
      </c>
      <c r="J96" s="22">
        <f t="shared" si="1"/>
        <v>193</v>
      </c>
      <c r="K96" s="22">
        <f t="shared" si="2"/>
        <v>383</v>
      </c>
      <c r="L96" s="22"/>
      <c r="N96" s="28">
        <v>57</v>
      </c>
      <c r="O96" s="22">
        <v>13</v>
      </c>
      <c r="P96" s="22">
        <v>31</v>
      </c>
      <c r="Q96" s="22">
        <v>44</v>
      </c>
      <c r="R96" s="22"/>
    </row>
    <row r="97" spans="2:18" ht="15.75" customHeight="1" hidden="1">
      <c r="B97" s="28">
        <v>58</v>
      </c>
      <c r="C97" s="22">
        <v>202</v>
      </c>
      <c r="D97" s="22">
        <v>242</v>
      </c>
      <c r="E97" s="22">
        <v>444</v>
      </c>
      <c r="F97" s="22"/>
      <c r="H97" s="28">
        <v>58</v>
      </c>
      <c r="I97" s="22">
        <f t="shared" si="0"/>
        <v>194</v>
      </c>
      <c r="J97" s="22">
        <f t="shared" si="1"/>
        <v>207</v>
      </c>
      <c r="K97" s="22">
        <f t="shared" si="2"/>
        <v>401</v>
      </c>
      <c r="L97" s="22"/>
      <c r="N97" s="28">
        <v>58</v>
      </c>
      <c r="O97" s="22">
        <v>8</v>
      </c>
      <c r="P97" s="22">
        <v>35</v>
      </c>
      <c r="Q97" s="22">
        <v>43</v>
      </c>
      <c r="R97" s="22"/>
    </row>
    <row r="98" spans="2:18" ht="15.75" customHeight="1" hidden="1">
      <c r="B98" s="28">
        <v>59</v>
      </c>
      <c r="C98" s="22">
        <v>203</v>
      </c>
      <c r="D98" s="22">
        <v>208</v>
      </c>
      <c r="E98" s="22">
        <v>411</v>
      </c>
      <c r="F98" s="22"/>
      <c r="H98" s="28">
        <v>59</v>
      </c>
      <c r="I98" s="22">
        <f t="shared" si="0"/>
        <v>194</v>
      </c>
      <c r="J98" s="22">
        <f t="shared" si="1"/>
        <v>187</v>
      </c>
      <c r="K98" s="22">
        <f t="shared" si="2"/>
        <v>381</v>
      </c>
      <c r="L98" s="22"/>
      <c r="N98" s="28">
        <v>59</v>
      </c>
      <c r="O98" s="22">
        <v>9</v>
      </c>
      <c r="P98" s="22">
        <v>21</v>
      </c>
      <c r="Q98" s="22">
        <v>30</v>
      </c>
      <c r="R98" s="22"/>
    </row>
    <row r="99" spans="2:18" s="27" customFormat="1" ht="15.75" customHeight="1">
      <c r="B99" s="28" t="s">
        <v>11</v>
      </c>
      <c r="C99" s="22">
        <f>SUM(C94:C98)</f>
        <v>1066</v>
      </c>
      <c r="D99" s="22">
        <f>SUM(D94:D98)</f>
        <v>1168</v>
      </c>
      <c r="E99" s="22">
        <f>SUM(E94:E98)</f>
        <v>2234</v>
      </c>
      <c r="F99" s="33">
        <f>E99/$E$152</f>
        <v>0.06162418625179301</v>
      </c>
      <c r="H99" s="28" t="s">
        <v>11</v>
      </c>
      <c r="I99" s="22">
        <f>SUM(I94:I98)</f>
        <v>1012</v>
      </c>
      <c r="J99" s="22">
        <f>SUM(J94:J98)</f>
        <v>1015</v>
      </c>
      <c r="K99" s="22">
        <f>SUM(K94:K98)</f>
        <v>2027</v>
      </c>
      <c r="L99" s="33">
        <f>K99/$K$152</f>
        <v>0.06332198306832026</v>
      </c>
      <c r="N99" s="28" t="s">
        <v>11</v>
      </c>
      <c r="O99" s="22">
        <f>SUM(O94:O98)</f>
        <v>54</v>
      </c>
      <c r="P99" s="22">
        <f>SUM(P94:P98)</f>
        <v>153</v>
      </c>
      <c r="Q99" s="22">
        <f>SUM(Q94:Q98)</f>
        <v>207</v>
      </c>
      <c r="R99" s="33">
        <f>Q99/$Q$152</f>
        <v>0.04880924310304174</v>
      </c>
    </row>
    <row r="100" spans="2:18" ht="15.75" customHeight="1" hidden="1">
      <c r="B100" s="28">
        <v>60</v>
      </c>
      <c r="C100" s="22">
        <v>157</v>
      </c>
      <c r="D100" s="22">
        <v>232</v>
      </c>
      <c r="E100" s="22">
        <v>389</v>
      </c>
      <c r="F100" s="22"/>
      <c r="H100" s="28">
        <v>60</v>
      </c>
      <c r="I100" s="22">
        <f t="shared" si="0"/>
        <v>150</v>
      </c>
      <c r="J100" s="22">
        <f t="shared" si="1"/>
        <v>210</v>
      </c>
      <c r="K100" s="22">
        <f t="shared" si="2"/>
        <v>360</v>
      </c>
      <c r="L100" s="22"/>
      <c r="N100" s="28">
        <v>60</v>
      </c>
      <c r="O100" s="22">
        <v>7</v>
      </c>
      <c r="P100" s="22">
        <v>22</v>
      </c>
      <c r="Q100" s="22">
        <v>29</v>
      </c>
      <c r="R100" s="22"/>
    </row>
    <row r="101" spans="2:18" ht="15.75" customHeight="1" hidden="1">
      <c r="B101" s="28">
        <v>61</v>
      </c>
      <c r="C101" s="22">
        <v>160</v>
      </c>
      <c r="D101" s="22">
        <v>202</v>
      </c>
      <c r="E101" s="22">
        <v>362</v>
      </c>
      <c r="F101" s="22"/>
      <c r="H101" s="28">
        <v>61</v>
      </c>
      <c r="I101" s="22">
        <f t="shared" si="0"/>
        <v>155</v>
      </c>
      <c r="J101" s="22">
        <f t="shared" si="1"/>
        <v>180</v>
      </c>
      <c r="K101" s="22">
        <f t="shared" si="2"/>
        <v>335</v>
      </c>
      <c r="L101" s="22"/>
      <c r="N101" s="28">
        <v>61</v>
      </c>
      <c r="O101" s="22">
        <v>5</v>
      </c>
      <c r="P101" s="22">
        <v>22</v>
      </c>
      <c r="Q101" s="22">
        <v>27</v>
      </c>
      <c r="R101" s="22"/>
    </row>
    <row r="102" spans="2:18" ht="15.75" customHeight="1" hidden="1">
      <c r="B102" s="28">
        <v>62</v>
      </c>
      <c r="C102" s="22">
        <v>181</v>
      </c>
      <c r="D102" s="22">
        <v>208</v>
      </c>
      <c r="E102" s="22">
        <v>389</v>
      </c>
      <c r="F102" s="22"/>
      <c r="H102" s="28">
        <v>62</v>
      </c>
      <c r="I102" s="22">
        <f t="shared" si="0"/>
        <v>172</v>
      </c>
      <c r="J102" s="22">
        <f t="shared" si="1"/>
        <v>192</v>
      </c>
      <c r="K102" s="22">
        <f t="shared" si="2"/>
        <v>364</v>
      </c>
      <c r="L102" s="22"/>
      <c r="N102" s="28">
        <v>62</v>
      </c>
      <c r="O102" s="22">
        <v>9</v>
      </c>
      <c r="P102" s="22">
        <v>16</v>
      </c>
      <c r="Q102" s="22">
        <v>25</v>
      </c>
      <c r="R102" s="22"/>
    </row>
    <row r="103" spans="2:18" ht="15.75" customHeight="1" hidden="1">
      <c r="B103" s="28">
        <v>63</v>
      </c>
      <c r="C103" s="22">
        <v>175</v>
      </c>
      <c r="D103" s="22">
        <v>216</v>
      </c>
      <c r="E103" s="22">
        <v>391</v>
      </c>
      <c r="F103" s="22"/>
      <c r="H103" s="28">
        <v>63</v>
      </c>
      <c r="I103" s="22">
        <f t="shared" si="0"/>
        <v>173</v>
      </c>
      <c r="J103" s="22">
        <f t="shared" si="1"/>
        <v>199</v>
      </c>
      <c r="K103" s="22">
        <f t="shared" si="2"/>
        <v>372</v>
      </c>
      <c r="L103" s="22"/>
      <c r="N103" s="28">
        <v>63</v>
      </c>
      <c r="O103" s="22">
        <v>2</v>
      </c>
      <c r="P103" s="22">
        <v>17</v>
      </c>
      <c r="Q103" s="22">
        <v>19</v>
      </c>
      <c r="R103" s="22"/>
    </row>
    <row r="104" spans="2:18" ht="15.75" customHeight="1" hidden="1">
      <c r="B104" s="28">
        <v>64</v>
      </c>
      <c r="C104" s="22">
        <v>176</v>
      </c>
      <c r="D104" s="22">
        <v>214</v>
      </c>
      <c r="E104" s="22">
        <v>390</v>
      </c>
      <c r="F104" s="22"/>
      <c r="H104" s="28">
        <v>64</v>
      </c>
      <c r="I104" s="22">
        <f t="shared" si="0"/>
        <v>171</v>
      </c>
      <c r="J104" s="22">
        <f t="shared" si="1"/>
        <v>200</v>
      </c>
      <c r="K104" s="22">
        <f t="shared" si="2"/>
        <v>371</v>
      </c>
      <c r="L104" s="22"/>
      <c r="N104" s="28">
        <v>64</v>
      </c>
      <c r="O104" s="22">
        <v>5</v>
      </c>
      <c r="P104" s="22">
        <v>14</v>
      </c>
      <c r="Q104" s="22">
        <v>19</v>
      </c>
      <c r="R104" s="22"/>
    </row>
    <row r="105" spans="2:18" s="27" customFormat="1" ht="15.75" customHeight="1">
      <c r="B105" s="28" t="s">
        <v>12</v>
      </c>
      <c r="C105" s="22">
        <f>SUM(C100:C104)</f>
        <v>849</v>
      </c>
      <c r="D105" s="22">
        <f>SUM(D100:D104)</f>
        <v>1072</v>
      </c>
      <c r="E105" s="22">
        <f>SUM(E100:E104)</f>
        <v>1921</v>
      </c>
      <c r="F105" s="33">
        <f>E105/$E$152</f>
        <v>0.05299017985214609</v>
      </c>
      <c r="H105" s="28" t="s">
        <v>12</v>
      </c>
      <c r="I105" s="22">
        <f>SUM(I100:I104)</f>
        <v>821</v>
      </c>
      <c r="J105" s="22">
        <f>SUM(J100:J104)</f>
        <v>981</v>
      </c>
      <c r="K105" s="22">
        <f>SUM(K100:K104)</f>
        <v>1802</v>
      </c>
      <c r="L105" s="33">
        <f>K105/$K$152</f>
        <v>0.056293149229952204</v>
      </c>
      <c r="N105" s="28" t="s">
        <v>12</v>
      </c>
      <c r="O105" s="22">
        <f>SUM(O100:O104)</f>
        <v>28</v>
      </c>
      <c r="P105" s="22">
        <f>SUM(P100:P104)</f>
        <v>91</v>
      </c>
      <c r="Q105" s="22">
        <f>SUM(Q100:Q104)</f>
        <v>119</v>
      </c>
      <c r="R105" s="33">
        <f>Q105/$Q$152</f>
        <v>0.02805941994812544</v>
      </c>
    </row>
    <row r="106" spans="2:18" ht="15.75" customHeight="1" hidden="1">
      <c r="B106" s="28">
        <v>65</v>
      </c>
      <c r="C106" s="22">
        <v>181</v>
      </c>
      <c r="D106" s="22">
        <v>196</v>
      </c>
      <c r="E106" s="22">
        <v>377</v>
      </c>
      <c r="F106" s="22"/>
      <c r="H106" s="28">
        <v>65</v>
      </c>
      <c r="I106" s="22">
        <f aca="true" t="shared" si="3" ref="I106:I150">C106-O106</f>
        <v>174</v>
      </c>
      <c r="J106" s="22">
        <f aca="true" t="shared" si="4" ref="J106:J150">D106-P106</f>
        <v>188</v>
      </c>
      <c r="K106" s="22">
        <f aca="true" t="shared" si="5" ref="K106:K150">E106-Q106</f>
        <v>362</v>
      </c>
      <c r="L106" s="22"/>
      <c r="N106" s="28">
        <v>65</v>
      </c>
      <c r="O106" s="22">
        <v>7</v>
      </c>
      <c r="P106" s="22">
        <v>8</v>
      </c>
      <c r="Q106" s="22">
        <v>15</v>
      </c>
      <c r="R106" s="22"/>
    </row>
    <row r="107" spans="2:18" ht="15.75" customHeight="1" hidden="1">
      <c r="B107" s="28">
        <v>66</v>
      </c>
      <c r="C107" s="22">
        <v>195</v>
      </c>
      <c r="D107" s="22">
        <v>238</v>
      </c>
      <c r="E107" s="22">
        <v>433</v>
      </c>
      <c r="F107" s="22"/>
      <c r="H107" s="28">
        <v>66</v>
      </c>
      <c r="I107" s="22">
        <f t="shared" si="3"/>
        <v>191</v>
      </c>
      <c r="J107" s="22">
        <f t="shared" si="4"/>
        <v>231</v>
      </c>
      <c r="K107" s="22">
        <f t="shared" si="5"/>
        <v>422</v>
      </c>
      <c r="L107" s="22"/>
      <c r="N107" s="28">
        <v>66</v>
      </c>
      <c r="O107" s="22">
        <v>4</v>
      </c>
      <c r="P107" s="22">
        <v>7</v>
      </c>
      <c r="Q107" s="22">
        <v>11</v>
      </c>
      <c r="R107" s="22"/>
    </row>
    <row r="108" spans="2:18" ht="15.75" customHeight="1" hidden="1">
      <c r="B108" s="28">
        <v>67</v>
      </c>
      <c r="C108" s="22">
        <v>219</v>
      </c>
      <c r="D108" s="22">
        <v>260</v>
      </c>
      <c r="E108" s="22">
        <v>479</v>
      </c>
      <c r="F108" s="22"/>
      <c r="H108" s="28">
        <v>67</v>
      </c>
      <c r="I108" s="22">
        <f t="shared" si="3"/>
        <v>218</v>
      </c>
      <c r="J108" s="22">
        <f t="shared" si="4"/>
        <v>253</v>
      </c>
      <c r="K108" s="22">
        <f t="shared" si="5"/>
        <v>471</v>
      </c>
      <c r="L108" s="22"/>
      <c r="N108" s="28">
        <v>67</v>
      </c>
      <c r="O108" s="22">
        <v>1</v>
      </c>
      <c r="P108" s="22">
        <v>7</v>
      </c>
      <c r="Q108" s="22">
        <v>8</v>
      </c>
      <c r="R108" s="22"/>
    </row>
    <row r="109" spans="2:18" ht="15.75" customHeight="1" hidden="1">
      <c r="B109" s="28">
        <v>68</v>
      </c>
      <c r="C109" s="22">
        <v>209</v>
      </c>
      <c r="D109" s="22">
        <v>263</v>
      </c>
      <c r="E109" s="22">
        <v>472</v>
      </c>
      <c r="F109" s="22"/>
      <c r="H109" s="28">
        <v>68</v>
      </c>
      <c r="I109" s="22">
        <f t="shared" si="3"/>
        <v>205</v>
      </c>
      <c r="J109" s="22">
        <f t="shared" si="4"/>
        <v>259</v>
      </c>
      <c r="K109" s="22">
        <f t="shared" si="5"/>
        <v>464</v>
      </c>
      <c r="L109" s="22"/>
      <c r="N109" s="28">
        <v>68</v>
      </c>
      <c r="O109" s="22">
        <v>4</v>
      </c>
      <c r="P109" s="22">
        <v>4</v>
      </c>
      <c r="Q109" s="22">
        <v>8</v>
      </c>
      <c r="R109" s="22"/>
    </row>
    <row r="110" spans="2:18" ht="15.75" customHeight="1" hidden="1">
      <c r="B110" s="28">
        <v>69</v>
      </c>
      <c r="C110" s="22">
        <v>150</v>
      </c>
      <c r="D110" s="22">
        <v>178</v>
      </c>
      <c r="E110" s="22">
        <v>328</v>
      </c>
      <c r="F110" s="22"/>
      <c r="H110" s="28">
        <v>69</v>
      </c>
      <c r="I110" s="22">
        <f t="shared" si="3"/>
        <v>147</v>
      </c>
      <c r="J110" s="22">
        <f t="shared" si="4"/>
        <v>172</v>
      </c>
      <c r="K110" s="22">
        <f t="shared" si="5"/>
        <v>319</v>
      </c>
      <c r="L110" s="22"/>
      <c r="N110" s="28">
        <v>69</v>
      </c>
      <c r="O110" s="22">
        <v>3</v>
      </c>
      <c r="P110" s="22">
        <v>6</v>
      </c>
      <c r="Q110" s="22">
        <v>9</v>
      </c>
      <c r="R110" s="22"/>
    </row>
    <row r="111" spans="2:18" s="27" customFormat="1" ht="15.75" customHeight="1">
      <c r="B111" s="28" t="s">
        <v>13</v>
      </c>
      <c r="C111" s="22">
        <f>SUM(C106:C110)</f>
        <v>954</v>
      </c>
      <c r="D111" s="22">
        <f>SUM(D106:D110)</f>
        <v>1135</v>
      </c>
      <c r="E111" s="22">
        <f>SUM(E106:E110)</f>
        <v>2089</v>
      </c>
      <c r="F111" s="33">
        <f>E111/$E$152</f>
        <v>0.05762440692927287</v>
      </c>
      <c r="H111" s="28" t="s">
        <v>13</v>
      </c>
      <c r="I111" s="22">
        <f>SUM(I106:I110)</f>
        <v>935</v>
      </c>
      <c r="J111" s="22">
        <f>SUM(J106:J110)</f>
        <v>1103</v>
      </c>
      <c r="K111" s="22">
        <f>SUM(K106:K110)</f>
        <v>2038</v>
      </c>
      <c r="L111" s="33">
        <f>K111/$K$152</f>
        <v>0.0636656149448627</v>
      </c>
      <c r="N111" s="28" t="s">
        <v>13</v>
      </c>
      <c r="O111" s="22">
        <f>SUM(O106:O110)</f>
        <v>19</v>
      </c>
      <c r="P111" s="22">
        <f>SUM(P106:P110)</f>
        <v>32</v>
      </c>
      <c r="Q111" s="22">
        <f>SUM(Q106:Q110)</f>
        <v>51</v>
      </c>
      <c r="R111" s="33">
        <f>Q111/$Q$152</f>
        <v>0.01202546569205376</v>
      </c>
    </row>
    <row r="112" spans="2:18" ht="15.75" customHeight="1" hidden="1">
      <c r="B112" s="28">
        <v>70</v>
      </c>
      <c r="C112" s="22">
        <v>161</v>
      </c>
      <c r="D112" s="22">
        <v>215</v>
      </c>
      <c r="E112" s="22">
        <v>376</v>
      </c>
      <c r="F112" s="22"/>
      <c r="H112" s="28">
        <v>70</v>
      </c>
      <c r="I112" s="22">
        <f t="shared" si="3"/>
        <v>161</v>
      </c>
      <c r="J112" s="22">
        <f t="shared" si="4"/>
        <v>209</v>
      </c>
      <c r="K112" s="22">
        <f t="shared" si="5"/>
        <v>370</v>
      </c>
      <c r="L112" s="22"/>
      <c r="N112" s="28">
        <v>70</v>
      </c>
      <c r="O112" s="22">
        <v>0</v>
      </c>
      <c r="P112" s="22">
        <v>6</v>
      </c>
      <c r="Q112" s="22">
        <v>6</v>
      </c>
      <c r="R112" s="22"/>
    </row>
    <row r="113" spans="2:18" ht="15.75" customHeight="1" hidden="1">
      <c r="B113" s="28">
        <v>71</v>
      </c>
      <c r="C113" s="22">
        <v>183</v>
      </c>
      <c r="D113" s="22">
        <v>231</v>
      </c>
      <c r="E113" s="22">
        <v>414</v>
      </c>
      <c r="F113" s="22"/>
      <c r="H113" s="28">
        <v>71</v>
      </c>
      <c r="I113" s="22">
        <f t="shared" si="3"/>
        <v>183</v>
      </c>
      <c r="J113" s="22">
        <f t="shared" si="4"/>
        <v>224</v>
      </c>
      <c r="K113" s="22">
        <f t="shared" si="5"/>
        <v>407</v>
      </c>
      <c r="L113" s="22"/>
      <c r="N113" s="28">
        <v>71</v>
      </c>
      <c r="O113" s="22">
        <v>0</v>
      </c>
      <c r="P113" s="22">
        <v>7</v>
      </c>
      <c r="Q113" s="22">
        <v>7</v>
      </c>
      <c r="R113" s="22"/>
    </row>
    <row r="114" spans="2:18" ht="15.75" customHeight="1" hidden="1">
      <c r="B114" s="28">
        <v>72</v>
      </c>
      <c r="C114" s="22">
        <v>174</v>
      </c>
      <c r="D114" s="22">
        <v>227</v>
      </c>
      <c r="E114" s="22">
        <v>401</v>
      </c>
      <c r="F114" s="22"/>
      <c r="H114" s="28">
        <v>72</v>
      </c>
      <c r="I114" s="22">
        <f t="shared" si="3"/>
        <v>173</v>
      </c>
      <c r="J114" s="22">
        <f t="shared" si="4"/>
        <v>226</v>
      </c>
      <c r="K114" s="22">
        <f t="shared" si="5"/>
        <v>399</v>
      </c>
      <c r="L114" s="22"/>
      <c r="N114" s="28">
        <v>72</v>
      </c>
      <c r="O114" s="22">
        <v>1</v>
      </c>
      <c r="P114" s="22">
        <v>1</v>
      </c>
      <c r="Q114" s="22">
        <v>2</v>
      </c>
      <c r="R114" s="22"/>
    </row>
    <row r="115" spans="2:18" ht="15.75" customHeight="1" hidden="1">
      <c r="B115" s="28">
        <v>73</v>
      </c>
      <c r="C115" s="22">
        <v>198</v>
      </c>
      <c r="D115" s="22">
        <v>242</v>
      </c>
      <c r="E115" s="22">
        <v>440</v>
      </c>
      <c r="F115" s="22"/>
      <c r="H115" s="28">
        <v>73</v>
      </c>
      <c r="I115" s="22">
        <f t="shared" si="3"/>
        <v>196</v>
      </c>
      <c r="J115" s="22">
        <f t="shared" si="4"/>
        <v>239</v>
      </c>
      <c r="K115" s="22">
        <f t="shared" si="5"/>
        <v>435</v>
      </c>
      <c r="L115" s="22"/>
      <c r="N115" s="28">
        <v>73</v>
      </c>
      <c r="O115" s="22">
        <v>2</v>
      </c>
      <c r="P115" s="22">
        <v>3</v>
      </c>
      <c r="Q115" s="22">
        <v>5</v>
      </c>
      <c r="R115" s="22"/>
    </row>
    <row r="116" spans="2:18" ht="15.75" customHeight="1" hidden="1">
      <c r="B116" s="28">
        <v>74</v>
      </c>
      <c r="C116" s="22">
        <v>213</v>
      </c>
      <c r="D116" s="22">
        <v>263</v>
      </c>
      <c r="E116" s="22">
        <v>476</v>
      </c>
      <c r="F116" s="22"/>
      <c r="H116" s="28">
        <v>74</v>
      </c>
      <c r="I116" s="22">
        <f t="shared" si="3"/>
        <v>209</v>
      </c>
      <c r="J116" s="22">
        <f t="shared" si="4"/>
        <v>260</v>
      </c>
      <c r="K116" s="22">
        <f t="shared" si="5"/>
        <v>469</v>
      </c>
      <c r="L116" s="22"/>
      <c r="N116" s="28">
        <v>74</v>
      </c>
      <c r="O116" s="22">
        <v>4</v>
      </c>
      <c r="P116" s="22">
        <v>3</v>
      </c>
      <c r="Q116" s="22">
        <v>7</v>
      </c>
      <c r="R116" s="22"/>
    </row>
    <row r="117" spans="2:18" s="27" customFormat="1" ht="15.75" customHeight="1">
      <c r="B117" s="28" t="s">
        <v>14</v>
      </c>
      <c r="C117" s="22">
        <f>SUM(C112:C116)</f>
        <v>929</v>
      </c>
      <c r="D117" s="22">
        <f>SUM(D112:D116)</f>
        <v>1178</v>
      </c>
      <c r="E117" s="22">
        <f>SUM(E112:E116)</f>
        <v>2107</v>
      </c>
      <c r="F117" s="33">
        <f>E117/$E$152</f>
        <v>0.058120931258965024</v>
      </c>
      <c r="H117" s="28" t="s">
        <v>14</v>
      </c>
      <c r="I117" s="22">
        <f>SUM(I112:I116)</f>
        <v>922</v>
      </c>
      <c r="J117" s="22">
        <f>SUM(J112:J116)</f>
        <v>1158</v>
      </c>
      <c r="K117" s="22">
        <f>SUM(K112:K116)</f>
        <v>2080</v>
      </c>
      <c r="L117" s="33">
        <f>K117/$K$152</f>
        <v>0.06497766392802475</v>
      </c>
      <c r="N117" s="28" t="s">
        <v>14</v>
      </c>
      <c r="O117" s="22">
        <f>SUM(O112:O116)</f>
        <v>7</v>
      </c>
      <c r="P117" s="22">
        <f>SUM(P112:P116)</f>
        <v>20</v>
      </c>
      <c r="Q117" s="22">
        <f>SUM(Q112:Q116)</f>
        <v>27</v>
      </c>
      <c r="R117" s="33">
        <f>Q117/$Q$152</f>
        <v>0.006366423013440227</v>
      </c>
    </row>
    <row r="118" spans="2:18" ht="15.75" customHeight="1" hidden="1">
      <c r="B118" s="28">
        <v>75</v>
      </c>
      <c r="C118" s="22">
        <v>211</v>
      </c>
      <c r="D118" s="22">
        <v>264</v>
      </c>
      <c r="E118" s="22">
        <v>475</v>
      </c>
      <c r="F118" s="22"/>
      <c r="H118" s="28">
        <v>75</v>
      </c>
      <c r="I118" s="22">
        <f t="shared" si="3"/>
        <v>207</v>
      </c>
      <c r="J118" s="22">
        <f t="shared" si="4"/>
        <v>263</v>
      </c>
      <c r="K118" s="22">
        <f t="shared" si="5"/>
        <v>470</v>
      </c>
      <c r="L118" s="22"/>
      <c r="N118" s="28">
        <v>75</v>
      </c>
      <c r="O118" s="22">
        <v>4</v>
      </c>
      <c r="P118" s="22">
        <v>1</v>
      </c>
      <c r="Q118" s="22">
        <v>5</v>
      </c>
      <c r="R118" s="22"/>
    </row>
    <row r="119" spans="2:18" ht="15.75" customHeight="1" hidden="1">
      <c r="B119" s="28">
        <v>76</v>
      </c>
      <c r="C119" s="22">
        <v>202</v>
      </c>
      <c r="D119" s="22">
        <v>265</v>
      </c>
      <c r="E119" s="22">
        <v>467</v>
      </c>
      <c r="F119" s="22"/>
      <c r="H119" s="28">
        <v>76</v>
      </c>
      <c r="I119" s="22">
        <f t="shared" si="3"/>
        <v>202</v>
      </c>
      <c r="J119" s="22">
        <f t="shared" si="4"/>
        <v>265</v>
      </c>
      <c r="K119" s="22">
        <f t="shared" si="5"/>
        <v>467</v>
      </c>
      <c r="L119" s="22"/>
      <c r="N119" s="28">
        <v>76</v>
      </c>
      <c r="O119" s="22"/>
      <c r="P119" s="22"/>
      <c r="Q119" s="22"/>
      <c r="R119" s="22"/>
    </row>
    <row r="120" spans="2:18" ht="15.75" customHeight="1" hidden="1">
      <c r="B120" s="28">
        <v>77</v>
      </c>
      <c r="C120" s="22">
        <v>192</v>
      </c>
      <c r="D120" s="22">
        <v>275</v>
      </c>
      <c r="E120" s="22">
        <v>467</v>
      </c>
      <c r="F120" s="22"/>
      <c r="H120" s="28">
        <v>77</v>
      </c>
      <c r="I120" s="22">
        <f t="shared" si="3"/>
        <v>188</v>
      </c>
      <c r="J120" s="22">
        <f t="shared" si="4"/>
        <v>272</v>
      </c>
      <c r="K120" s="22">
        <f t="shared" si="5"/>
        <v>460</v>
      </c>
      <c r="L120" s="22"/>
      <c r="N120" s="28">
        <v>77</v>
      </c>
      <c r="O120" s="22">
        <v>4</v>
      </c>
      <c r="P120" s="22">
        <v>3</v>
      </c>
      <c r="Q120" s="22">
        <v>7</v>
      </c>
      <c r="R120" s="22"/>
    </row>
    <row r="121" spans="2:18" ht="15.75" customHeight="1" hidden="1">
      <c r="B121" s="28">
        <v>78</v>
      </c>
      <c r="C121" s="22">
        <v>158</v>
      </c>
      <c r="D121" s="22">
        <v>226</v>
      </c>
      <c r="E121" s="22">
        <v>384</v>
      </c>
      <c r="F121" s="22"/>
      <c r="H121" s="28">
        <v>78</v>
      </c>
      <c r="I121" s="22">
        <f t="shared" si="3"/>
        <v>158</v>
      </c>
      <c r="J121" s="22">
        <f t="shared" si="4"/>
        <v>220</v>
      </c>
      <c r="K121" s="22">
        <f t="shared" si="5"/>
        <v>378</v>
      </c>
      <c r="L121" s="22"/>
      <c r="N121" s="28">
        <v>78</v>
      </c>
      <c r="O121" s="22">
        <v>0</v>
      </c>
      <c r="P121" s="22">
        <v>6</v>
      </c>
      <c r="Q121" s="22">
        <v>6</v>
      </c>
      <c r="R121" s="22"/>
    </row>
    <row r="122" spans="2:18" ht="15.75" customHeight="1" hidden="1">
      <c r="B122" s="28">
        <v>79</v>
      </c>
      <c r="C122" s="22">
        <v>169</v>
      </c>
      <c r="D122" s="22">
        <v>233</v>
      </c>
      <c r="E122" s="22">
        <v>402</v>
      </c>
      <c r="F122" s="22"/>
      <c r="H122" s="28">
        <v>79</v>
      </c>
      <c r="I122" s="22">
        <f t="shared" si="3"/>
        <v>166</v>
      </c>
      <c r="J122" s="22">
        <f t="shared" si="4"/>
        <v>231</v>
      </c>
      <c r="K122" s="22">
        <f t="shared" si="5"/>
        <v>397</v>
      </c>
      <c r="L122" s="22"/>
      <c r="N122" s="28">
        <v>79</v>
      </c>
      <c r="O122" s="22">
        <v>3</v>
      </c>
      <c r="P122" s="22">
        <v>2</v>
      </c>
      <c r="Q122" s="22">
        <v>5</v>
      </c>
      <c r="R122" s="22"/>
    </row>
    <row r="123" spans="2:18" s="27" customFormat="1" ht="15.75" customHeight="1">
      <c r="B123" s="28" t="s">
        <v>15</v>
      </c>
      <c r="C123" s="22">
        <f>SUM(C118:C122)</f>
        <v>932</v>
      </c>
      <c r="D123" s="22">
        <f>SUM(D118:D122)</f>
        <v>1263</v>
      </c>
      <c r="E123" s="22">
        <f>SUM(E118:E122)</f>
        <v>2195</v>
      </c>
      <c r="F123" s="33">
        <f>E123/$E$152</f>
        <v>0.060548383537460004</v>
      </c>
      <c r="H123" s="28" t="s">
        <v>15</v>
      </c>
      <c r="I123" s="22">
        <f>SUM(I118:I122)</f>
        <v>921</v>
      </c>
      <c r="J123" s="22">
        <f>SUM(J118:J122)</f>
        <v>1251</v>
      </c>
      <c r="K123" s="22">
        <f>SUM(K118:K122)</f>
        <v>2172</v>
      </c>
      <c r="L123" s="33">
        <f>K123/$K$152</f>
        <v>0.06785167598637969</v>
      </c>
      <c r="N123" s="28" t="s">
        <v>15</v>
      </c>
      <c r="O123" s="22">
        <f>SUM(O118:O122)</f>
        <v>11</v>
      </c>
      <c r="P123" s="22">
        <f>SUM(P118:P122)</f>
        <v>12</v>
      </c>
      <c r="Q123" s="22">
        <f>SUM(Q118:Q122)</f>
        <v>23</v>
      </c>
      <c r="R123" s="33">
        <f>Q123/$Q$152</f>
        <v>0.005423249233671304</v>
      </c>
    </row>
    <row r="124" spans="2:18" ht="15.75" customHeight="1" hidden="1">
      <c r="B124" s="28">
        <v>80</v>
      </c>
      <c r="C124" s="22">
        <v>165</v>
      </c>
      <c r="D124" s="22">
        <v>223</v>
      </c>
      <c r="E124" s="22">
        <v>388</v>
      </c>
      <c r="F124" s="22"/>
      <c r="H124" s="28">
        <v>80</v>
      </c>
      <c r="I124" s="22">
        <f t="shared" si="3"/>
        <v>165</v>
      </c>
      <c r="J124" s="22">
        <f t="shared" si="4"/>
        <v>222</v>
      </c>
      <c r="K124" s="22">
        <f t="shared" si="5"/>
        <v>387</v>
      </c>
      <c r="L124" s="22"/>
      <c r="N124" s="28">
        <v>80</v>
      </c>
      <c r="O124" s="22">
        <v>0</v>
      </c>
      <c r="P124" s="22">
        <v>1</v>
      </c>
      <c r="Q124" s="22">
        <v>1</v>
      </c>
      <c r="R124" s="22"/>
    </row>
    <row r="125" spans="2:18" ht="15.75" customHeight="1" hidden="1">
      <c r="B125" s="28">
        <v>81</v>
      </c>
      <c r="C125" s="22">
        <v>149</v>
      </c>
      <c r="D125" s="22">
        <v>179</v>
      </c>
      <c r="E125" s="22">
        <v>328</v>
      </c>
      <c r="F125" s="22"/>
      <c r="H125" s="28">
        <v>81</v>
      </c>
      <c r="I125" s="22">
        <f t="shared" si="3"/>
        <v>149</v>
      </c>
      <c r="J125" s="22">
        <f t="shared" si="4"/>
        <v>176</v>
      </c>
      <c r="K125" s="22">
        <f t="shared" si="5"/>
        <v>325</v>
      </c>
      <c r="L125" s="22"/>
      <c r="N125" s="28">
        <v>81</v>
      </c>
      <c r="O125" s="22">
        <v>0</v>
      </c>
      <c r="P125" s="22">
        <v>3</v>
      </c>
      <c r="Q125" s="22">
        <v>3</v>
      </c>
      <c r="R125" s="22"/>
    </row>
    <row r="126" spans="2:18" ht="15.75" customHeight="1" hidden="1">
      <c r="B126" s="28">
        <v>82</v>
      </c>
      <c r="C126" s="22">
        <v>131</v>
      </c>
      <c r="D126" s="22">
        <v>211</v>
      </c>
      <c r="E126" s="22">
        <v>342</v>
      </c>
      <c r="F126" s="22"/>
      <c r="H126" s="28">
        <v>82</v>
      </c>
      <c r="I126" s="22">
        <f t="shared" si="3"/>
        <v>130</v>
      </c>
      <c r="J126" s="22">
        <f t="shared" si="4"/>
        <v>211</v>
      </c>
      <c r="K126" s="22">
        <f t="shared" si="5"/>
        <v>341</v>
      </c>
      <c r="L126" s="22"/>
      <c r="N126" s="28">
        <v>82</v>
      </c>
      <c r="O126" s="22">
        <v>1</v>
      </c>
      <c r="P126" s="22">
        <v>0</v>
      </c>
      <c r="Q126" s="22">
        <v>1</v>
      </c>
      <c r="R126" s="22"/>
    </row>
    <row r="127" spans="2:18" ht="15.75" customHeight="1" hidden="1">
      <c r="B127" s="28">
        <v>83</v>
      </c>
      <c r="C127" s="22">
        <v>138</v>
      </c>
      <c r="D127" s="22">
        <v>180</v>
      </c>
      <c r="E127" s="22">
        <v>318</v>
      </c>
      <c r="F127" s="22"/>
      <c r="H127" s="28">
        <v>83</v>
      </c>
      <c r="I127" s="22">
        <f t="shared" si="3"/>
        <v>137</v>
      </c>
      <c r="J127" s="22">
        <f t="shared" si="4"/>
        <v>179</v>
      </c>
      <c r="K127" s="22">
        <f t="shared" si="5"/>
        <v>316</v>
      </c>
      <c r="L127" s="22"/>
      <c r="N127" s="28">
        <v>83</v>
      </c>
      <c r="O127" s="22">
        <v>1</v>
      </c>
      <c r="P127" s="22">
        <v>1</v>
      </c>
      <c r="Q127" s="22">
        <v>2</v>
      </c>
      <c r="R127" s="22"/>
    </row>
    <row r="128" spans="2:18" ht="15.75" customHeight="1" hidden="1">
      <c r="B128" s="28">
        <v>84</v>
      </c>
      <c r="C128" s="22">
        <v>101</v>
      </c>
      <c r="D128" s="22">
        <v>180</v>
      </c>
      <c r="E128" s="22">
        <v>281</v>
      </c>
      <c r="F128" s="22"/>
      <c r="H128" s="28">
        <v>84</v>
      </c>
      <c r="I128" s="22">
        <f t="shared" si="3"/>
        <v>101</v>
      </c>
      <c r="J128" s="22">
        <f t="shared" si="4"/>
        <v>177</v>
      </c>
      <c r="K128" s="22">
        <f t="shared" si="5"/>
        <v>278</v>
      </c>
      <c r="L128" s="22"/>
      <c r="N128" s="28">
        <v>84</v>
      </c>
      <c r="O128" s="22">
        <v>0</v>
      </c>
      <c r="P128" s="22">
        <v>3</v>
      </c>
      <c r="Q128" s="22">
        <v>3</v>
      </c>
      <c r="R128" s="22"/>
    </row>
    <row r="129" spans="2:18" s="27" customFormat="1" ht="15.75" customHeight="1">
      <c r="B129" s="28" t="s">
        <v>30</v>
      </c>
      <c r="C129" s="22">
        <f>SUM(C124:C128)</f>
        <v>684</v>
      </c>
      <c r="D129" s="22">
        <f>SUM(D124:D128)</f>
        <v>973</v>
      </c>
      <c r="E129" s="22">
        <f>SUM(E124:E128)</f>
        <v>1657</v>
      </c>
      <c r="F129" s="33">
        <f>E129/$E$152</f>
        <v>0.045707823016661146</v>
      </c>
      <c r="H129" s="28" t="s">
        <v>30</v>
      </c>
      <c r="I129" s="22">
        <f>SUM(I124:I128)</f>
        <v>682</v>
      </c>
      <c r="J129" s="22">
        <f>SUM(J124:J128)</f>
        <v>965</v>
      </c>
      <c r="K129" s="22">
        <f>SUM(K124:K128)</f>
        <v>1647</v>
      </c>
      <c r="L129" s="33">
        <f>K129/$K$152</f>
        <v>0.051451063696854205</v>
      </c>
      <c r="N129" s="28" t="s">
        <v>30</v>
      </c>
      <c r="O129" s="22">
        <f>SUM(O124:O128)</f>
        <v>2</v>
      </c>
      <c r="P129" s="22">
        <f>SUM(P124:P128)</f>
        <v>8</v>
      </c>
      <c r="Q129" s="22">
        <f>SUM(Q124:Q128)</f>
        <v>10</v>
      </c>
      <c r="R129" s="33">
        <f>Q129/$Q$152</f>
        <v>0.002357934449422306</v>
      </c>
    </row>
    <row r="130" spans="2:18" ht="15.75" customHeight="1" hidden="1">
      <c r="B130" s="28">
        <v>85</v>
      </c>
      <c r="C130" s="22">
        <v>93</v>
      </c>
      <c r="D130" s="22">
        <v>141</v>
      </c>
      <c r="E130" s="22">
        <v>234</v>
      </c>
      <c r="F130" s="22"/>
      <c r="H130" s="28">
        <v>85</v>
      </c>
      <c r="I130" s="22">
        <f t="shared" si="3"/>
        <v>93</v>
      </c>
      <c r="J130" s="22">
        <f t="shared" si="4"/>
        <v>141</v>
      </c>
      <c r="K130" s="22">
        <f t="shared" si="5"/>
        <v>234</v>
      </c>
      <c r="L130" s="22"/>
      <c r="N130" s="28">
        <v>85</v>
      </c>
      <c r="O130" s="22"/>
      <c r="P130" s="22"/>
      <c r="Q130" s="22"/>
      <c r="R130" s="22"/>
    </row>
    <row r="131" spans="2:18" ht="15.75" customHeight="1" hidden="1">
      <c r="B131" s="28">
        <v>86</v>
      </c>
      <c r="C131" s="22">
        <v>89</v>
      </c>
      <c r="D131" s="22">
        <v>138</v>
      </c>
      <c r="E131" s="22">
        <v>227</v>
      </c>
      <c r="F131" s="22"/>
      <c r="H131" s="28">
        <v>86</v>
      </c>
      <c r="I131" s="22">
        <f t="shared" si="3"/>
        <v>89</v>
      </c>
      <c r="J131" s="22">
        <f t="shared" si="4"/>
        <v>138</v>
      </c>
      <c r="K131" s="22">
        <f t="shared" si="5"/>
        <v>227</v>
      </c>
      <c r="L131" s="22"/>
      <c r="N131" s="28">
        <v>86</v>
      </c>
      <c r="O131" s="22"/>
      <c r="P131" s="22"/>
      <c r="Q131" s="22"/>
      <c r="R131" s="22"/>
    </row>
    <row r="132" spans="2:18" ht="15.75" customHeight="1" hidden="1">
      <c r="B132" s="28">
        <v>87</v>
      </c>
      <c r="C132" s="22">
        <v>68</v>
      </c>
      <c r="D132" s="22">
        <v>121</v>
      </c>
      <c r="E132" s="22">
        <v>189</v>
      </c>
      <c r="F132" s="22"/>
      <c r="H132" s="28">
        <v>87</v>
      </c>
      <c r="I132" s="22">
        <f t="shared" si="3"/>
        <v>68</v>
      </c>
      <c r="J132" s="22">
        <f t="shared" si="4"/>
        <v>121</v>
      </c>
      <c r="K132" s="22">
        <f t="shared" si="5"/>
        <v>189</v>
      </c>
      <c r="L132" s="22"/>
      <c r="N132" s="28">
        <v>87</v>
      </c>
      <c r="O132" s="22"/>
      <c r="P132" s="22"/>
      <c r="Q132" s="22"/>
      <c r="R132" s="22"/>
    </row>
    <row r="133" spans="2:18" ht="15.75" customHeight="1" hidden="1">
      <c r="B133" s="28">
        <v>88</v>
      </c>
      <c r="C133" s="22">
        <v>66</v>
      </c>
      <c r="D133" s="22">
        <v>105</v>
      </c>
      <c r="E133" s="22">
        <v>171</v>
      </c>
      <c r="F133" s="22"/>
      <c r="H133" s="28">
        <v>88</v>
      </c>
      <c r="I133" s="22">
        <f t="shared" si="3"/>
        <v>66</v>
      </c>
      <c r="J133" s="22">
        <f t="shared" si="4"/>
        <v>105</v>
      </c>
      <c r="K133" s="22">
        <f t="shared" si="5"/>
        <v>171</v>
      </c>
      <c r="L133" s="22"/>
      <c r="N133" s="28">
        <v>88</v>
      </c>
      <c r="O133" s="22"/>
      <c r="P133" s="22"/>
      <c r="Q133" s="22"/>
      <c r="R133" s="22"/>
    </row>
    <row r="134" spans="2:18" ht="15.75" customHeight="1" hidden="1">
      <c r="B134" s="28">
        <v>89</v>
      </c>
      <c r="C134" s="22">
        <v>43</v>
      </c>
      <c r="D134" s="22">
        <v>126</v>
      </c>
      <c r="E134" s="22">
        <v>169</v>
      </c>
      <c r="F134" s="22"/>
      <c r="H134" s="28">
        <v>89</v>
      </c>
      <c r="I134" s="22">
        <f t="shared" si="3"/>
        <v>43</v>
      </c>
      <c r="J134" s="22">
        <f t="shared" si="4"/>
        <v>126</v>
      </c>
      <c r="K134" s="22">
        <f t="shared" si="5"/>
        <v>169</v>
      </c>
      <c r="L134" s="22"/>
      <c r="N134" s="28">
        <v>89</v>
      </c>
      <c r="O134" s="22"/>
      <c r="P134" s="22"/>
      <c r="Q134" s="22"/>
      <c r="R134" s="22"/>
    </row>
    <row r="135" spans="2:18" s="27" customFormat="1" ht="15.75" customHeight="1">
      <c r="B135" s="28" t="s">
        <v>31</v>
      </c>
      <c r="C135" s="22">
        <f>SUM(C130:C134)</f>
        <v>359</v>
      </c>
      <c r="D135" s="22">
        <f>SUM(D130:D134)</f>
        <v>631</v>
      </c>
      <c r="E135" s="22">
        <f>SUM(E130:E134)</f>
        <v>990</v>
      </c>
      <c r="F135" s="33">
        <f>E135/$E$152</f>
        <v>0.02730883813306852</v>
      </c>
      <c r="H135" s="28" t="s">
        <v>31</v>
      </c>
      <c r="I135" s="22">
        <f>SUM(I130:I134)</f>
        <v>359</v>
      </c>
      <c r="J135" s="22">
        <f>SUM(J130:J134)</f>
        <v>631</v>
      </c>
      <c r="K135" s="22">
        <f>SUM(K130:K134)</f>
        <v>990</v>
      </c>
      <c r="L135" s="33">
        <f>K135/$K$152</f>
        <v>0.03092686888881947</v>
      </c>
      <c r="N135" s="28" t="s">
        <v>31</v>
      </c>
      <c r="O135" s="22">
        <f>SUM(O130:O134)</f>
        <v>0</v>
      </c>
      <c r="P135" s="22">
        <f>SUM(P130:P134)</f>
        <v>0</v>
      </c>
      <c r="Q135" s="22">
        <f>SUM(Q130:Q134)</f>
        <v>0</v>
      </c>
      <c r="R135" s="33">
        <f>Q135/$Q$152</f>
        <v>0</v>
      </c>
    </row>
    <row r="136" spans="2:18" ht="15.75" customHeight="1" hidden="1">
      <c r="B136" s="28">
        <v>90</v>
      </c>
      <c r="C136" s="22">
        <v>31</v>
      </c>
      <c r="D136" s="22">
        <v>73</v>
      </c>
      <c r="E136" s="22">
        <v>104</v>
      </c>
      <c r="F136" s="22"/>
      <c r="H136" s="28">
        <v>90</v>
      </c>
      <c r="I136" s="22">
        <f t="shared" si="3"/>
        <v>31</v>
      </c>
      <c r="J136" s="22">
        <f t="shared" si="4"/>
        <v>73</v>
      </c>
      <c r="K136" s="22">
        <f t="shared" si="5"/>
        <v>104</v>
      </c>
      <c r="L136" s="22"/>
      <c r="N136" s="28">
        <v>90</v>
      </c>
      <c r="O136" s="22"/>
      <c r="P136" s="22"/>
      <c r="Q136" s="22"/>
      <c r="R136" s="22"/>
    </row>
    <row r="137" spans="2:18" ht="15.75" customHeight="1" hidden="1">
      <c r="B137" s="28">
        <v>91</v>
      </c>
      <c r="C137" s="22">
        <v>25</v>
      </c>
      <c r="D137" s="22">
        <v>67</v>
      </c>
      <c r="E137" s="22">
        <v>92</v>
      </c>
      <c r="F137" s="22"/>
      <c r="H137" s="28">
        <v>91</v>
      </c>
      <c r="I137" s="22">
        <f t="shared" si="3"/>
        <v>25</v>
      </c>
      <c r="J137" s="22">
        <f t="shared" si="4"/>
        <v>67</v>
      </c>
      <c r="K137" s="22">
        <f t="shared" si="5"/>
        <v>92</v>
      </c>
      <c r="L137" s="22"/>
      <c r="N137" s="28">
        <v>91</v>
      </c>
      <c r="O137" s="22"/>
      <c r="P137" s="22"/>
      <c r="Q137" s="22"/>
      <c r="R137" s="22"/>
    </row>
    <row r="138" spans="2:18" ht="15.75" customHeight="1" hidden="1">
      <c r="B138" s="28">
        <v>92</v>
      </c>
      <c r="C138" s="22">
        <v>23</v>
      </c>
      <c r="D138" s="22">
        <v>61</v>
      </c>
      <c r="E138" s="22">
        <v>84</v>
      </c>
      <c r="F138" s="22"/>
      <c r="H138" s="28">
        <v>92</v>
      </c>
      <c r="I138" s="22">
        <f t="shared" si="3"/>
        <v>23</v>
      </c>
      <c r="J138" s="22">
        <f t="shared" si="4"/>
        <v>61</v>
      </c>
      <c r="K138" s="22">
        <f t="shared" si="5"/>
        <v>84</v>
      </c>
      <c r="L138" s="22"/>
      <c r="N138" s="28">
        <v>92</v>
      </c>
      <c r="O138" s="22"/>
      <c r="P138" s="22"/>
      <c r="Q138" s="22"/>
      <c r="R138" s="22"/>
    </row>
    <row r="139" spans="2:18" ht="15.75" customHeight="1" hidden="1">
      <c r="B139" s="28">
        <v>93</v>
      </c>
      <c r="C139" s="22">
        <v>20</v>
      </c>
      <c r="D139" s="22">
        <v>49</v>
      </c>
      <c r="E139" s="22">
        <v>69</v>
      </c>
      <c r="F139" s="22"/>
      <c r="H139" s="28">
        <v>93</v>
      </c>
      <c r="I139" s="22">
        <f t="shared" si="3"/>
        <v>20</v>
      </c>
      <c r="J139" s="22">
        <f t="shared" si="4"/>
        <v>47</v>
      </c>
      <c r="K139" s="22">
        <f t="shared" si="5"/>
        <v>67</v>
      </c>
      <c r="L139" s="22"/>
      <c r="N139" s="28">
        <v>93</v>
      </c>
      <c r="O139" s="22">
        <v>0</v>
      </c>
      <c r="P139" s="22">
        <v>2</v>
      </c>
      <c r="Q139" s="22">
        <v>2</v>
      </c>
      <c r="R139" s="22"/>
    </row>
    <row r="140" spans="2:18" ht="15.75" customHeight="1" hidden="1">
      <c r="B140" s="28">
        <v>94</v>
      </c>
      <c r="C140" s="22">
        <v>13</v>
      </c>
      <c r="D140" s="22">
        <v>51</v>
      </c>
      <c r="E140" s="22">
        <v>64</v>
      </c>
      <c r="F140" s="22"/>
      <c r="H140" s="28">
        <v>94</v>
      </c>
      <c r="I140" s="22">
        <f t="shared" si="3"/>
        <v>13</v>
      </c>
      <c r="J140" s="22">
        <f t="shared" si="4"/>
        <v>51</v>
      </c>
      <c r="K140" s="22">
        <f t="shared" si="5"/>
        <v>64</v>
      </c>
      <c r="L140" s="22"/>
      <c r="N140" s="28">
        <v>94</v>
      </c>
      <c r="O140" s="22"/>
      <c r="P140" s="22"/>
      <c r="Q140" s="22"/>
      <c r="R140" s="22"/>
    </row>
    <row r="141" spans="2:18" s="27" customFormat="1" ht="15.75" customHeight="1">
      <c r="B141" s="28" t="s">
        <v>32</v>
      </c>
      <c r="C141" s="22">
        <f>SUM(C136:C140)</f>
        <v>112</v>
      </c>
      <c r="D141" s="22">
        <f>SUM(D136:D140)</f>
        <v>301</v>
      </c>
      <c r="E141" s="22">
        <f>SUM(E136:E140)</f>
        <v>413</v>
      </c>
      <c r="F141" s="33">
        <f>E141/$E$152</f>
        <v>0.011392474897936666</v>
      </c>
      <c r="H141" s="28" t="s">
        <v>32</v>
      </c>
      <c r="I141" s="22">
        <f>SUM(I136:I140)</f>
        <v>112</v>
      </c>
      <c r="J141" s="22">
        <f>SUM(J136:J140)</f>
        <v>299</v>
      </c>
      <c r="K141" s="22">
        <f>SUM(K136:K140)</f>
        <v>411</v>
      </c>
      <c r="L141" s="33">
        <f>K141/$K$152</f>
        <v>0.012839336478085658</v>
      </c>
      <c r="N141" s="28" t="s">
        <v>32</v>
      </c>
      <c r="O141" s="22">
        <f>SUM(O136:O140)</f>
        <v>0</v>
      </c>
      <c r="P141" s="22">
        <f>SUM(P136:P140)</f>
        <v>2</v>
      </c>
      <c r="Q141" s="22">
        <f>SUM(Q136:Q140)</f>
        <v>2</v>
      </c>
      <c r="R141" s="33">
        <f>Q141/$Q$152</f>
        <v>0.0004715868898844612</v>
      </c>
    </row>
    <row r="142" spans="2:18" ht="15.75" customHeight="1" hidden="1">
      <c r="B142" s="28">
        <v>95</v>
      </c>
      <c r="C142" s="22">
        <v>7</v>
      </c>
      <c r="D142" s="22">
        <v>20</v>
      </c>
      <c r="E142" s="22">
        <v>27</v>
      </c>
      <c r="F142" s="22"/>
      <c r="H142" s="28">
        <v>95</v>
      </c>
      <c r="I142" s="22">
        <f t="shared" si="3"/>
        <v>7</v>
      </c>
      <c r="J142" s="22">
        <f t="shared" si="4"/>
        <v>20</v>
      </c>
      <c r="K142" s="22">
        <f t="shared" si="5"/>
        <v>27</v>
      </c>
      <c r="L142" s="22"/>
      <c r="N142" s="28">
        <v>95</v>
      </c>
      <c r="O142" s="22"/>
      <c r="P142" s="22"/>
      <c r="Q142" s="22"/>
      <c r="R142" s="22"/>
    </row>
    <row r="143" spans="2:18" ht="15.75" customHeight="1" hidden="1">
      <c r="B143" s="28">
        <v>96</v>
      </c>
      <c r="C143" s="22">
        <v>4</v>
      </c>
      <c r="D143" s="22">
        <v>12</v>
      </c>
      <c r="E143" s="22">
        <v>16</v>
      </c>
      <c r="F143" s="22"/>
      <c r="H143" s="28">
        <v>96</v>
      </c>
      <c r="I143" s="22">
        <f t="shared" si="3"/>
        <v>4</v>
      </c>
      <c r="J143" s="22">
        <f t="shared" si="4"/>
        <v>12</v>
      </c>
      <c r="K143" s="22">
        <f t="shared" si="5"/>
        <v>16</v>
      </c>
      <c r="L143" s="22"/>
      <c r="N143" s="28">
        <v>96</v>
      </c>
      <c r="O143" s="22"/>
      <c r="P143" s="22"/>
      <c r="Q143" s="22"/>
      <c r="R143" s="22"/>
    </row>
    <row r="144" spans="2:18" ht="15.75" customHeight="1" hidden="1">
      <c r="B144" s="28">
        <v>97</v>
      </c>
      <c r="C144" s="22">
        <v>1</v>
      </c>
      <c r="D144" s="22">
        <v>10</v>
      </c>
      <c r="E144" s="22">
        <v>11</v>
      </c>
      <c r="F144" s="22"/>
      <c r="H144" s="28">
        <v>97</v>
      </c>
      <c r="I144" s="22">
        <f t="shared" si="3"/>
        <v>1</v>
      </c>
      <c r="J144" s="22">
        <f t="shared" si="4"/>
        <v>10</v>
      </c>
      <c r="K144" s="22">
        <f t="shared" si="5"/>
        <v>11</v>
      </c>
      <c r="L144" s="22"/>
      <c r="N144" s="28">
        <v>97</v>
      </c>
      <c r="O144" s="22"/>
      <c r="P144" s="22"/>
      <c r="Q144" s="22"/>
      <c r="R144" s="22"/>
    </row>
    <row r="145" spans="2:18" ht="15.75" customHeight="1" hidden="1">
      <c r="B145" s="28">
        <v>98</v>
      </c>
      <c r="C145" s="22">
        <v>3</v>
      </c>
      <c r="D145" s="22">
        <v>11</v>
      </c>
      <c r="E145" s="22">
        <v>14</v>
      </c>
      <c r="F145" s="22"/>
      <c r="H145" s="28">
        <v>98</v>
      </c>
      <c r="I145" s="22">
        <f t="shared" si="3"/>
        <v>3</v>
      </c>
      <c r="J145" s="22">
        <f t="shared" si="4"/>
        <v>11</v>
      </c>
      <c r="K145" s="22">
        <f t="shared" si="5"/>
        <v>14</v>
      </c>
      <c r="L145" s="22"/>
      <c r="N145" s="28">
        <v>98</v>
      </c>
      <c r="O145" s="22"/>
      <c r="P145" s="22"/>
      <c r="Q145" s="22"/>
      <c r="R145" s="22"/>
    </row>
    <row r="146" spans="2:18" ht="15.75" customHeight="1" hidden="1">
      <c r="B146" s="28">
        <v>99</v>
      </c>
      <c r="C146" s="22">
        <v>0</v>
      </c>
      <c r="D146" s="22">
        <v>14</v>
      </c>
      <c r="E146" s="22">
        <v>14</v>
      </c>
      <c r="F146" s="22"/>
      <c r="H146" s="28">
        <v>99</v>
      </c>
      <c r="I146" s="22">
        <f t="shared" si="3"/>
        <v>0</v>
      </c>
      <c r="J146" s="22">
        <f t="shared" si="4"/>
        <v>14</v>
      </c>
      <c r="K146" s="22">
        <f t="shared" si="5"/>
        <v>14</v>
      </c>
      <c r="L146" s="22"/>
      <c r="N146" s="28">
        <v>99</v>
      </c>
      <c r="O146" s="22"/>
      <c r="P146" s="22"/>
      <c r="Q146" s="22"/>
      <c r="R146" s="22"/>
    </row>
    <row r="147" spans="2:18" ht="15.75" customHeight="1" hidden="1">
      <c r="B147" s="28">
        <v>100</v>
      </c>
      <c r="C147" s="22">
        <v>1</v>
      </c>
      <c r="D147" s="22">
        <v>7</v>
      </c>
      <c r="E147" s="22">
        <v>8</v>
      </c>
      <c r="F147" s="22"/>
      <c r="H147" s="28">
        <v>100</v>
      </c>
      <c r="I147" s="22">
        <f t="shared" si="3"/>
        <v>1</v>
      </c>
      <c r="J147" s="22">
        <f t="shared" si="4"/>
        <v>7</v>
      </c>
      <c r="K147" s="22">
        <f t="shared" si="5"/>
        <v>8</v>
      </c>
      <c r="L147" s="22"/>
      <c r="N147" s="28">
        <v>100</v>
      </c>
      <c r="O147" s="22"/>
      <c r="P147" s="22"/>
      <c r="Q147" s="22"/>
      <c r="R147" s="22"/>
    </row>
    <row r="148" spans="2:18" ht="15.75" customHeight="1" hidden="1">
      <c r="B148" s="28">
        <v>101</v>
      </c>
      <c r="C148" s="22">
        <v>1</v>
      </c>
      <c r="D148" s="22">
        <v>5</v>
      </c>
      <c r="E148" s="22">
        <v>6</v>
      </c>
      <c r="F148" s="22"/>
      <c r="H148" s="28">
        <v>101</v>
      </c>
      <c r="I148" s="22">
        <f t="shared" si="3"/>
        <v>1</v>
      </c>
      <c r="J148" s="22">
        <f t="shared" si="4"/>
        <v>5</v>
      </c>
      <c r="K148" s="22">
        <f t="shared" si="5"/>
        <v>6</v>
      </c>
      <c r="L148" s="22"/>
      <c r="N148" s="28">
        <v>101</v>
      </c>
      <c r="O148" s="22"/>
      <c r="P148" s="22"/>
      <c r="Q148" s="22"/>
      <c r="R148" s="22"/>
    </row>
    <row r="149" spans="2:18" ht="15.75" customHeight="1" hidden="1">
      <c r="B149" s="28">
        <v>102</v>
      </c>
      <c r="C149" s="22">
        <v>0</v>
      </c>
      <c r="D149" s="22">
        <v>1</v>
      </c>
      <c r="E149" s="22">
        <v>1</v>
      </c>
      <c r="F149" s="22"/>
      <c r="H149" s="28">
        <v>102</v>
      </c>
      <c r="I149" s="22">
        <f t="shared" si="3"/>
        <v>0</v>
      </c>
      <c r="J149" s="22">
        <f t="shared" si="4"/>
        <v>1</v>
      </c>
      <c r="K149" s="22">
        <f t="shared" si="5"/>
        <v>1</v>
      </c>
      <c r="L149" s="22"/>
      <c r="N149" s="28">
        <v>102</v>
      </c>
      <c r="O149" s="22"/>
      <c r="P149" s="22"/>
      <c r="Q149" s="22"/>
      <c r="R149" s="22"/>
    </row>
    <row r="150" spans="2:18" ht="15.75" customHeight="1" hidden="1">
      <c r="B150" s="28">
        <v>103</v>
      </c>
      <c r="C150" s="22">
        <v>0</v>
      </c>
      <c r="D150" s="22">
        <v>2</v>
      </c>
      <c r="E150" s="22">
        <v>2</v>
      </c>
      <c r="F150" s="22"/>
      <c r="H150" s="28">
        <v>103</v>
      </c>
      <c r="I150" s="22">
        <f t="shared" si="3"/>
        <v>0</v>
      </c>
      <c r="J150" s="22">
        <f t="shared" si="4"/>
        <v>2</v>
      </c>
      <c r="K150" s="22">
        <f t="shared" si="5"/>
        <v>2</v>
      </c>
      <c r="L150" s="22"/>
      <c r="N150" s="28">
        <v>103</v>
      </c>
      <c r="O150" s="22"/>
      <c r="P150" s="22"/>
      <c r="Q150" s="22"/>
      <c r="R150" s="22"/>
    </row>
    <row r="151" spans="2:18" s="27" customFormat="1" ht="15.75" customHeight="1">
      <c r="B151" s="28" t="s">
        <v>33</v>
      </c>
      <c r="C151" s="22">
        <f>SUM(C142:C150)</f>
        <v>17</v>
      </c>
      <c r="D151" s="22">
        <f>SUM(D142:D150)</f>
        <v>82</v>
      </c>
      <c r="E151" s="22">
        <f>SUM(E142:E150)</f>
        <v>99</v>
      </c>
      <c r="F151" s="33">
        <f>E151/$E$152</f>
        <v>0.002730883813306852</v>
      </c>
      <c r="H151" s="28" t="s">
        <v>33</v>
      </c>
      <c r="I151" s="22">
        <f>SUM(I142:I150)</f>
        <v>17</v>
      </c>
      <c r="J151" s="22">
        <f>SUM(J142:J150)</f>
        <v>82</v>
      </c>
      <c r="K151" s="22">
        <f>SUM(K142:K150)</f>
        <v>99</v>
      </c>
      <c r="L151" s="33">
        <f>K151/$K$152</f>
        <v>0.0030926868888819467</v>
      </c>
      <c r="N151" s="28" t="s">
        <v>33</v>
      </c>
      <c r="O151" s="22">
        <f>SUM(O142:O150)</f>
        <v>0</v>
      </c>
      <c r="P151" s="22">
        <f>SUM(P142:P150)</f>
        <v>0</v>
      </c>
      <c r="Q151" s="22">
        <f>SUM(Q142:Q150)</f>
        <v>0</v>
      </c>
      <c r="R151" s="33">
        <f>Q151/$Q$152</f>
        <v>0</v>
      </c>
    </row>
    <row r="152" spans="2:18" s="27" customFormat="1" ht="15.75" customHeight="1">
      <c r="B152" s="28" t="s">
        <v>18</v>
      </c>
      <c r="C152" s="28">
        <f>C33+C39+C45+C51+C57+C63+C69+C75+C81+C87+C93+C99+C105+C111+C117+C123+C129+C135+C141+C151</f>
        <v>17017</v>
      </c>
      <c r="D152" s="28">
        <f>D33+D39+D45+D51+D57+D63+D69+D75+D81+D87+D93+D99+D105+D111+D117+D123+D129+D135+D141+D151</f>
        <v>19235</v>
      </c>
      <c r="E152" s="28">
        <f>E33+E39+E45+E51+E57+E63+E69+E75+E81+E87+E93+E99+E105+E111+E117+E123+E129+E135+E141+E151</f>
        <v>36252</v>
      </c>
      <c r="F152" s="32">
        <f>E152/$E$152</f>
        <v>1</v>
      </c>
      <c r="H152" s="28" t="s">
        <v>18</v>
      </c>
      <c r="I152" s="28">
        <f>I33+I39+I45+I51+I57+I63+I69+I75+I81+I87+I93+I99+I105+I111+I117+I123+I129+I135+I141+I151</f>
        <v>15173</v>
      </c>
      <c r="J152" s="28">
        <f>J33+J39+J45+J51+J57+J63+J69+J75+J81+J87+J93+J99+J105+J111+J117+J123+J129+J135+J141+J151</f>
        <v>16886</v>
      </c>
      <c r="K152" s="28">
        <f>K33+K39+K45+K51+K57+K63+K69+K75+K81+K87+K93+K99+K105+K111+K117+K123+K129+K135+K141+K151</f>
        <v>32011</v>
      </c>
      <c r="L152" s="32">
        <f>K152/$K$152</f>
        <v>1</v>
      </c>
      <c r="N152" s="28" t="s">
        <v>18</v>
      </c>
      <c r="O152" s="28">
        <f>O33+O39+O45+O51+O57+O63+O69+O75+O81+O87+O93+O99+O105+O111+O117+O123+O129+O135+O141+O151</f>
        <v>1844</v>
      </c>
      <c r="P152" s="28">
        <f>P33+P39+P45+P51+P57+P63+P69+P75+P81+P87+P93+P99+P105+P111+P117+P123+P129+P135+P141+P151</f>
        <v>2349</v>
      </c>
      <c r="Q152" s="28">
        <f>Q33+Q39+Q45+Q51+Q57+Q63+Q69+Q75+Q81+Q87+Q93+Q99+Q105+Q111+Q117+Q123+Q129+Q135+Q141+Q151</f>
        <v>4241</v>
      </c>
      <c r="R152" s="32">
        <f>Q152/$Q$152</f>
        <v>1</v>
      </c>
    </row>
    <row r="155" spans="9:11" ht="15.75" customHeight="1">
      <c r="I155" s="1" t="s">
        <v>45</v>
      </c>
      <c r="J155" s="1" t="s">
        <v>46</v>
      </c>
      <c r="K155" s="1" t="s">
        <v>45</v>
      </c>
    </row>
  </sheetData>
  <mergeCells count="6">
    <mergeCell ref="B2:F2"/>
    <mergeCell ref="H2:L2"/>
    <mergeCell ref="N2:R2"/>
    <mergeCell ref="B26:F26"/>
    <mergeCell ref="H26:L26"/>
    <mergeCell ref="N26:R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  <ignoredErrors>
    <ignoredError sqref="I33:L151" formula="1"/>
    <ignoredError sqref="N45 B45 H4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30"/>
  <sheetViews>
    <sheetView workbookViewId="0" topLeftCell="A1">
      <selection activeCell="B16" sqref="B16"/>
    </sheetView>
  </sheetViews>
  <sheetFormatPr defaultColWidth="9.140625" defaultRowHeight="12.75"/>
  <cols>
    <col min="1" max="1" width="5.7109375" style="1" customWidth="1"/>
    <col min="2" max="2" width="21.8515625" style="1" customWidth="1"/>
    <col min="3" max="3" width="11.421875" style="1" customWidth="1"/>
    <col min="4" max="4" width="11.7109375" style="1" customWidth="1"/>
    <col min="5" max="16384" width="9.140625" style="1" customWidth="1"/>
  </cols>
  <sheetData>
    <row r="1" ht="22.5" customHeight="1">
      <c r="A1" s="16"/>
    </row>
    <row r="2" spans="2:4" ht="40.5" customHeight="1">
      <c r="B2" s="48" t="s">
        <v>39</v>
      </c>
      <c r="C2" s="49"/>
      <c r="D2" s="50"/>
    </row>
    <row r="3" spans="2:4" ht="12.75">
      <c r="B3" s="12" t="s">
        <v>34</v>
      </c>
      <c r="C3" s="13" t="s">
        <v>35</v>
      </c>
      <c r="D3" s="13" t="s">
        <v>21</v>
      </c>
    </row>
    <row r="4" spans="2:4" ht="12.75">
      <c r="B4" s="11">
        <v>1</v>
      </c>
      <c r="C4" s="14">
        <v>6849</v>
      </c>
      <c r="D4" s="8">
        <f>(C4/$C$10)</f>
        <v>0.3915056590831142</v>
      </c>
    </row>
    <row r="5" spans="2:4" ht="12.75">
      <c r="B5" s="11">
        <v>2</v>
      </c>
      <c r="C5" s="14">
        <v>5445</v>
      </c>
      <c r="D5" s="8">
        <f aca="true" t="shared" si="0" ref="D5:D10">(C5/$C$10)</f>
        <v>0.31124957128158226</v>
      </c>
    </row>
    <row r="6" spans="2:4" ht="12.75">
      <c r="B6" s="11">
        <v>3</v>
      </c>
      <c r="C6" s="14">
        <v>2983</v>
      </c>
      <c r="D6" s="8">
        <f t="shared" si="0"/>
        <v>0.17051560535040586</v>
      </c>
    </row>
    <row r="7" spans="2:4" ht="12.75">
      <c r="B7" s="11">
        <v>4</v>
      </c>
      <c r="C7" s="14">
        <v>1738</v>
      </c>
      <c r="D7" s="8">
        <f t="shared" si="0"/>
        <v>0.0993483480050303</v>
      </c>
    </row>
    <row r="8" spans="2:4" ht="12.75">
      <c r="B8" s="11">
        <v>5</v>
      </c>
      <c r="C8" s="14">
        <v>348</v>
      </c>
      <c r="D8" s="8">
        <f t="shared" si="0"/>
        <v>0.019892534583285697</v>
      </c>
    </row>
    <row r="9" spans="2:4" ht="12.75">
      <c r="B9" s="11" t="s">
        <v>22</v>
      </c>
      <c r="C9" s="6">
        <v>131</v>
      </c>
      <c r="D9" s="8">
        <f t="shared" si="0"/>
        <v>0.007488281696581685</v>
      </c>
    </row>
    <row r="10" spans="2:4" ht="12.75">
      <c r="B10" s="15" t="s">
        <v>18</v>
      </c>
      <c r="C10" s="7">
        <f>SUM(C4:C9)</f>
        <v>17494</v>
      </c>
      <c r="D10" s="17">
        <f t="shared" si="0"/>
        <v>1</v>
      </c>
    </row>
    <row r="13" ht="12.75">
      <c r="B13" s="18"/>
    </row>
    <row r="14" ht="12.75">
      <c r="B14" s="19"/>
    </row>
    <row r="16" ht="12.75">
      <c r="B16" s="19"/>
    </row>
    <row r="19" ht="12.75">
      <c r="B19" s="19"/>
    </row>
    <row r="22" ht="12.75">
      <c r="B22" s="19"/>
    </row>
    <row r="25" ht="12.75">
      <c r="B25" s="19"/>
    </row>
    <row r="28" ht="12.75">
      <c r="B28" s="19"/>
    </row>
    <row r="30" ht="12.75">
      <c r="B30" s="18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2015-10-22T07:58:23Z</cp:lastPrinted>
  <dcterms:created xsi:type="dcterms:W3CDTF">2009-03-18T09:15:11Z</dcterms:created>
  <dcterms:modified xsi:type="dcterms:W3CDTF">2015-11-18T22:00:43Z</dcterms:modified>
  <cp:category/>
  <cp:version/>
  <cp:contentType/>
  <cp:contentStatus/>
</cp:coreProperties>
</file>