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2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<sst xmlns="http://schemas.openxmlformats.org/spreadsheetml/2006/main" count="143" uniqueCount="49">
  <si>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</si>
  <si>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</si>
  <si>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</si>
  <si>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</si>
  <si>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</si>
  <si>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</si>
  <si>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</si>
  <si>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</si>
  <si>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</si>
  <si>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</si>
  <si>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</si>
  <si>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</si>
  <si>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</si>
  <si>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</si>
  <si>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</si>
  <si>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</si>
  <si>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Classi di età</t>
  </si>
  <si>
    <t xml:space="preserve">Totale </t>
  </si>
  <si>
    <t>Totale</t>
  </si>
  <si>
    <t>Maschi</t>
  </si>
  <si>
    <t>Femmine</t>
  </si>
  <si>
    <t>%</t>
  </si>
  <si>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</si>
  <si>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</si>
  <si>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</si>
  <si>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</si>
  <si>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</si>
  <si>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</si>
  <si>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</si>
  <si>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</si>
  <si>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</si>
  <si>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</si>
  <si>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</si>
  <si>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</si>
  <si>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80-84</t>
  </si>
  <si>
    <t>85-89</t>
  </si>
  <si>
    <t>90-94</t>
  </si>
  <si>
    <t>95 e oltre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</si>
  <si>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</si>
  <si>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</si>
  <si>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</si>
  <si>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</si>
  <si>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Popolazione per sesso e classi di età residente nel Comune di Monteveglio al 31/12/2013</t>
  </si>
  <si>
    <t>Popolazione italiana per sesso e classi di età residente nel Comune di Monteveglio al 31/12/2013</t>
  </si>
  <si>
    <t>Popolazione straniera per sesso e classi di età residente nel Comune di Monteveglio al 31/12/2013</t>
  </si>
  <si>
    <t>Famiglie residenti nel Comune di Monteveglio per numero di componenti Anno 2013</t>
  </si>
  <si>
    <t>N. Componenti</t>
  </si>
  <si>
    <t>Famiglie</t>
  </si>
  <si>
    <t>6 e più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</si>
</sst>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3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"/>
      <color indexed="9"/>
      <name val="Arial"/>
      <family val="2"/>
    </font>
    <font>
      <sz val="1.5"/>
      <name val="Arial"/>
      <family val="0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/>
    </xf>
    <xf numFmtId="41" fontId="9" fillId="0" borderId="1" xfId="16" applyFont="1" applyBorder="1" applyAlignment="1">
      <alignment horizontal="left"/>
    </xf>
    <xf numFmtId="0" fontId="8" fillId="0" borderId="0" xfId="0" applyFont="1" applyAlignment="1">
      <alignment/>
    </xf>
    <xf numFmtId="0" fontId="0" fillId="0" borderId="1" xfId="0" applyBorder="1" applyAlignment="1">
      <alignment horizontal="center"/>
    </xf>
    <xf numFmtId="3" fontId="0" fillId="0" borderId="1" xfId="15" applyNumberForma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3" fontId="8" fillId="0" borderId="1" xfId="0" applyNumberFormat="1" applyFont="1" applyBorder="1" applyAlignment="1">
      <alignment/>
    </xf>
    <xf numFmtId="174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2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right"/>
    </xf>
    <xf numFmtId="41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9" fontId="9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024070"/>
        <c:axId val="19781175"/>
      </c:barChart>
      <c:catAx>
        <c:axId val="32024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9781175"/>
        <c:crosses val="autoZero"/>
        <c:auto val="1"/>
        <c:lblOffset val="100"/>
        <c:noMultiLvlLbl val="0"/>
      </c:catAx>
      <c:valAx>
        <c:axId val="1978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20240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72288"/>
        <c:axId val="28550593"/>
      </c:barChart>
      <c:catAx>
        <c:axId val="3172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8550593"/>
        <c:crosses val="autoZero"/>
        <c:auto val="1"/>
        <c:lblOffset val="100"/>
        <c:noMultiLvlLbl val="0"/>
      </c:catAx>
      <c:valAx>
        <c:axId val="28550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1722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628746"/>
        <c:axId val="30896667"/>
      </c:barChart>
      <c:catAx>
        <c:axId val="55628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 val="autoZero"/>
        <c:auto val="1"/>
        <c:lblOffset val="100"/>
        <c:noMultiLvlLbl val="0"/>
      </c:catAx>
      <c:valAx>
        <c:axId val="30896667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5628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9634548"/>
        <c:axId val="19602069"/>
      </c:barChart>
      <c:catAx>
        <c:axId val="9634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9602069"/>
        <c:crosses val="autoZero"/>
        <c:auto val="1"/>
        <c:lblOffset val="100"/>
        <c:noMultiLvlLbl val="0"/>
      </c:catAx>
      <c:valAx>
        <c:axId val="19602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634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2200894"/>
        <c:axId val="44263727"/>
      </c:barChart>
      <c:catAx>
        <c:axId val="422008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4263727"/>
        <c:crosses val="autoZero"/>
        <c:auto val="1"/>
        <c:lblOffset val="100"/>
        <c:noMultiLvlLbl val="0"/>
      </c:catAx>
      <c:valAx>
        <c:axId val="442637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22008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2829224"/>
        <c:axId val="28592105"/>
      </c:barChart>
      <c:catAx>
        <c:axId val="62829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8592105"/>
        <c:crosses val="autoZero"/>
        <c:auto val="1"/>
        <c:lblOffset val="100"/>
        <c:noMultiLvlLbl val="0"/>
      </c:catAx>
      <c:valAx>
        <c:axId val="28592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28292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6002354"/>
        <c:axId val="34259139"/>
      </c:barChart>
      <c:catAx>
        <c:axId val="56002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1"/>
        <c:lblOffset val="100"/>
        <c:noMultiLvlLbl val="0"/>
      </c:catAx>
      <c:valAx>
        <c:axId val="342591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6002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9896796"/>
        <c:axId val="23526845"/>
      </c:barChart>
      <c:catAx>
        <c:axId val="39896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3526845"/>
        <c:crosses val="autoZero"/>
        <c:auto val="1"/>
        <c:lblOffset val="100"/>
        <c:noMultiLvlLbl val="0"/>
      </c:catAx>
      <c:valAx>
        <c:axId val="23526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98967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0415014"/>
        <c:axId val="26626263"/>
      </c:bar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04150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309776"/>
        <c:axId val="9243665"/>
      </c:bar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309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084122"/>
        <c:axId val="10539371"/>
      </c:barChart>
      <c:catAx>
        <c:axId val="16084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60841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3812848"/>
        <c:axId val="58771313"/>
      </c:barChart>
      <c:catAx>
        <c:axId val="4381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8771313"/>
        <c:crosses val="autoZero"/>
        <c:auto val="1"/>
        <c:lblOffset val="100"/>
        <c:noMultiLvlLbl val="0"/>
      </c:catAx>
      <c:valAx>
        <c:axId val="5877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38128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7745476"/>
        <c:axId val="48382693"/>
      </c:barChart>
      <c:catAx>
        <c:axId val="27745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8382693"/>
        <c:crosses val="autoZero"/>
        <c:auto val="1"/>
        <c:lblOffset val="100"/>
        <c:noMultiLvlLbl val="0"/>
      </c:catAx>
      <c:valAx>
        <c:axId val="48382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7745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2791054"/>
        <c:axId val="26684031"/>
      </c:bar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6684031"/>
        <c:crosses val="autoZero"/>
        <c:auto val="1"/>
        <c:lblOffset val="100"/>
        <c:noMultiLvlLbl val="0"/>
      </c:catAx>
      <c:valAx>
        <c:axId val="26684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2791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829688"/>
        <c:axId val="13922873"/>
      </c:bar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8829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8196994"/>
        <c:axId val="54010899"/>
      </c:bar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8196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6336044"/>
        <c:axId val="12806669"/>
      </c:bar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806669"/>
        <c:crosses val="autoZero"/>
        <c:auto val="1"/>
        <c:lblOffset val="100"/>
        <c:noMultiLvlLbl val="0"/>
      </c:catAx>
      <c:valAx>
        <c:axId val="128066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6336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151158"/>
        <c:axId val="30707239"/>
      </c:barChart>
      <c:catAx>
        <c:axId val="48151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0707239"/>
        <c:crosses val="autoZero"/>
        <c:auto val="1"/>
        <c:lblOffset val="100"/>
        <c:noMultiLvlLbl val="0"/>
      </c:catAx>
      <c:valAx>
        <c:axId val="30707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1511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929696"/>
        <c:axId val="4258401"/>
      </c:barChart>
      <c:catAx>
        <c:axId val="79296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258401"/>
        <c:crosses val="autoZero"/>
        <c:auto val="1"/>
        <c:lblOffset val="100"/>
        <c:noMultiLvlLbl val="0"/>
      </c:catAx>
      <c:valAx>
        <c:axId val="4258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9296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8325610"/>
        <c:axId val="9386171"/>
      </c:bar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 val="autoZero"/>
        <c:auto val="1"/>
        <c:lblOffset val="100"/>
        <c:noMultiLvlLbl val="0"/>
      </c:catAx>
      <c:valAx>
        <c:axId val="93861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8325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366676"/>
        <c:axId val="22082357"/>
      </c:bar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auto val="1"/>
        <c:lblOffset val="100"/>
        <c:noMultiLvlLbl val="0"/>
      </c:catAx>
      <c:valAx>
        <c:axId val="220823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173666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523486"/>
        <c:axId val="43840463"/>
      </c:bar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3840463"/>
        <c:crosses val="autoZero"/>
        <c:auto val="1"/>
        <c:lblOffset val="100"/>
        <c:noMultiLvlLbl val="0"/>
      </c:catAx>
      <c:valAx>
        <c:axId val="4384046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4523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179770"/>
        <c:axId val="62855883"/>
      </c:barChart>
      <c:catAx>
        <c:axId val="59179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2855883"/>
        <c:crosses val="autoZero"/>
        <c:auto val="1"/>
        <c:lblOffset val="100"/>
        <c:noMultiLvlLbl val="0"/>
      </c:catAx>
      <c:valAx>
        <c:axId val="62855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91797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9019848"/>
        <c:axId val="61416585"/>
      </c:bar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416585"/>
        <c:crosses val="autoZero"/>
        <c:auto val="1"/>
        <c:lblOffset val="100"/>
        <c:noMultiLvlLbl val="0"/>
      </c:catAx>
      <c:valAx>
        <c:axId val="61416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9019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878354"/>
        <c:axId val="8687459"/>
      </c:barChart>
      <c:catAx>
        <c:axId val="1587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8687459"/>
        <c:crosses val="autoZero"/>
        <c:auto val="1"/>
        <c:lblOffset val="100"/>
        <c:noMultiLvlLbl val="0"/>
      </c:catAx>
      <c:valAx>
        <c:axId val="8687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87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1078268"/>
        <c:axId val="32595549"/>
      </c:barChart>
      <c:catAx>
        <c:axId val="1107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10782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924486"/>
        <c:axId val="22993783"/>
      </c:bar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993783"/>
        <c:crosses val="autoZero"/>
        <c:auto val="1"/>
        <c:lblOffset val="100"/>
        <c:noMultiLvlLbl val="0"/>
      </c:catAx>
      <c:valAx>
        <c:axId val="22993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4924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617456"/>
        <c:axId val="50557105"/>
      </c:barChart>
      <c:catAx>
        <c:axId val="5617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0557105"/>
        <c:crosses val="autoZero"/>
        <c:auto val="1"/>
        <c:lblOffset val="100"/>
        <c:noMultiLvlLbl val="0"/>
      </c:catAx>
      <c:valAx>
        <c:axId val="5055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6174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2360762"/>
        <c:axId val="1484811"/>
      </c:bar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484811"/>
        <c:crosses val="autoZero"/>
        <c:auto val="1"/>
        <c:lblOffset val="100"/>
        <c:noMultiLvlLbl val="0"/>
      </c:catAx>
      <c:valAx>
        <c:axId val="1484811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2360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3363300"/>
        <c:axId val="53160837"/>
      </c:bar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160837"/>
        <c:crosses val="autoZero"/>
        <c:auto val="1"/>
        <c:lblOffset val="100"/>
        <c:noMultiLvlLbl val="0"/>
      </c:catAx>
      <c:valAx>
        <c:axId val="53160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33633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832036"/>
        <c:axId val="58161733"/>
      </c:barChart>
      <c:catAx>
        <c:axId val="2883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8161733"/>
        <c:crosses val="autoZero"/>
        <c:auto val="1"/>
        <c:lblOffset val="100"/>
        <c:noMultiLvlLbl val="0"/>
      </c:catAx>
      <c:valAx>
        <c:axId val="58161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88320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693550"/>
        <c:axId val="13479903"/>
      </c:barChart>
      <c:catAx>
        <c:axId val="5369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3479903"/>
        <c:crosses val="autoZero"/>
        <c:auto val="1"/>
        <c:lblOffset val="100"/>
        <c:noMultiLvlLbl val="0"/>
      </c:catAx>
      <c:valAx>
        <c:axId val="13479903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369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4210264"/>
        <c:axId val="18130329"/>
      </c:barChart>
      <c:catAx>
        <c:axId val="54210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8130329"/>
        <c:crosses val="autoZero"/>
        <c:auto val="1"/>
        <c:lblOffset val="100"/>
        <c:noMultiLvlLbl val="0"/>
      </c:catAx>
      <c:valAx>
        <c:axId val="181303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42102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955234"/>
        <c:axId val="59270515"/>
      </c:barChart>
      <c:catAx>
        <c:axId val="28955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9270515"/>
        <c:crosses val="autoZero"/>
        <c:auto val="1"/>
        <c:lblOffset val="100"/>
        <c:noMultiLvlLbl val="0"/>
      </c:catAx>
      <c:valAx>
        <c:axId val="59270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9552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672588"/>
        <c:axId val="36182381"/>
      </c:barChart>
      <c:catAx>
        <c:axId val="63672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6182381"/>
        <c:crosses val="autoZero"/>
        <c:auto val="1"/>
        <c:lblOffset val="100"/>
        <c:noMultiLvlLbl val="0"/>
      </c:catAx>
      <c:valAx>
        <c:axId val="36182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636725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7205974"/>
        <c:axId val="45091719"/>
      </c:barChart>
      <c:catAx>
        <c:axId val="57205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5091719"/>
        <c:crosses val="autoZero"/>
        <c:auto val="1"/>
        <c:lblOffset val="100"/>
        <c:noMultiLvlLbl val="0"/>
      </c:catAx>
      <c:valAx>
        <c:axId val="45091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7205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Relationship Id="rId22" Type="http://schemas.openxmlformats.org/officeDocument/2006/relationships/chart" Target="/xl/charts/chart28.xml" /><Relationship Id="rId23" Type="http://schemas.openxmlformats.org/officeDocument/2006/relationships/chart" Target="/xl/charts/chart29.xml" /><Relationship Id="rId24" Type="http://schemas.openxmlformats.org/officeDocument/2006/relationships/chart" Target="/xl/charts/chart30.xml" /><Relationship Id="rId25" Type="http://schemas.openxmlformats.org/officeDocument/2006/relationships/chart" Target="/xl/charts/chart31.xml" /><Relationship Id="rId26" Type="http://schemas.openxmlformats.org/officeDocument/2006/relationships/chart" Target="/xl/charts/chart32.xml" /><Relationship Id="rId27" Type="http://schemas.openxmlformats.org/officeDocument/2006/relationships/chart" Target="/xl/charts/chart33.xml" /><Relationship Id="rId28" Type="http://schemas.openxmlformats.org/officeDocument/2006/relationships/chart" Target="/xl/charts/chart34.xml" /><Relationship Id="rId29" Type="http://schemas.openxmlformats.org/officeDocument/2006/relationships/chart" Target="/xl/charts/chart35.xml" /><Relationship Id="rId30" Type="http://schemas.openxmlformats.org/officeDocument/2006/relationships/chart" Target="/xl/charts/chart3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896225"/>
        <a:ext cx="8334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0439400" y="789622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896225"/>
        <a:ext cx="83915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0572750" y="789622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0572750" y="789622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896225"/>
        <a:ext cx="84010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8" name="Chart 8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9" name="Chart 9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0" name="Chart 10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1" name="Chart 11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2" name="Chart 12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3" name="Chart 13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5" name="Chart 15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6" name="Chart 16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8" name="Chart 18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0" name="Chart 20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1" name="Chart 21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2" name="Chart 22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3" name="Chart 23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4" name="Chart 24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5" name="Chart 25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6" name="Chart 26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381000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7" name="Chart 27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8" name="Chart 28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29" name="Chart 29"/>
        <xdr:cNvGraphicFramePr/>
      </xdr:nvGraphicFramePr>
      <xdr:xfrm>
        <a:off x="2781300" y="2857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4</xdr:col>
      <xdr:colOff>0</xdr:colOff>
      <xdr:row>1</xdr:row>
      <xdr:rowOff>0</xdr:rowOff>
    </xdr:to>
    <xdr:graphicFrame>
      <xdr:nvGraphicFramePr>
        <xdr:cNvPr id="30" name="Chart 30"/>
        <xdr:cNvGraphicFramePr/>
      </xdr:nvGraphicFramePr>
      <xdr:xfrm>
        <a:off x="381000" y="285750"/>
        <a:ext cx="24003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A14" sqref="A14"/>
    </sheetView>
  </sheetViews>
  <sheetFormatPr defaultColWidth="9.140625" defaultRowHeight="12.75"/>
  <cols>
    <col min="1" max="1" width="5.7109375" style="1" customWidth="1"/>
    <col min="2" max="2" width="26.00390625" style="1" customWidth="1"/>
    <col min="3" max="5" width="10.7109375" style="1" customWidth="1"/>
    <col min="6" max="6" width="3.8515625" style="1" customWidth="1"/>
    <col min="7" max="7" width="26.28125" style="1" customWidth="1"/>
    <col min="8" max="10" width="10.7109375" style="1" customWidth="1"/>
    <col min="11" max="11" width="3.8515625" style="1" customWidth="1"/>
    <col min="12" max="12" width="26.14062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2:15" ht="15" customHeight="1">
      <c r="B2" s="22" t="s">
        <v>38</v>
      </c>
      <c r="C2" s="23"/>
      <c r="D2" s="23"/>
      <c r="E2" s="24"/>
      <c r="G2" s="22" t="s">
        <v>39</v>
      </c>
      <c r="H2" s="23"/>
      <c r="I2" s="23"/>
      <c r="J2" s="24"/>
      <c r="L2" s="22" t="s">
        <v>40</v>
      </c>
      <c r="M2" s="23"/>
      <c r="N2" s="23"/>
      <c r="O2" s="24"/>
    </row>
    <row r="3" spans="2:15" ht="15" customHeight="1">
      <c r="B3" s="2" t="s">
        <v>22</v>
      </c>
      <c r="C3" s="3" t="s">
        <v>23</v>
      </c>
      <c r="D3" s="3" t="s">
        <v>24</v>
      </c>
      <c r="E3" s="3" t="s">
        <v>25</v>
      </c>
      <c r="G3" s="4" t="s">
        <v>22</v>
      </c>
      <c r="H3" s="3" t="s">
        <v>23</v>
      </c>
      <c r="I3" s="3" t="s">
        <v>24</v>
      </c>
      <c r="J3" s="3" t="s">
        <v>25</v>
      </c>
      <c r="L3" s="4" t="s">
        <v>22</v>
      </c>
      <c r="M3" s="3" t="s">
        <v>23</v>
      </c>
      <c r="N3" s="3" t="s">
        <v>24</v>
      </c>
      <c r="O3" s="3" t="s">
        <v>25</v>
      </c>
    </row>
    <row r="4" spans="2:15" ht="15" customHeight="1">
      <c r="B4" s="5" t="s">
        <v>26</v>
      </c>
      <c r="C4" s="6">
        <v>3399</v>
      </c>
      <c r="D4" s="6">
        <v>3564</v>
      </c>
      <c r="E4" s="6">
        <f aca="true" t="shared" si="0" ref="E4:E11">SUM(C4:D4)</f>
        <v>6963</v>
      </c>
      <c r="G4" s="5" t="s">
        <v>26</v>
      </c>
      <c r="H4" s="6">
        <f>C4-M4</f>
        <v>2848</v>
      </c>
      <c r="I4" s="6">
        <f aca="true" t="shared" si="1" ref="H4:J12">D4-N4</f>
        <v>3003</v>
      </c>
      <c r="J4" s="6">
        <f t="shared" si="1"/>
        <v>5851</v>
      </c>
      <c r="L4" s="5" t="s">
        <v>26</v>
      </c>
      <c r="M4" s="6">
        <v>551</v>
      </c>
      <c r="N4" s="6">
        <v>561</v>
      </c>
      <c r="O4" s="6">
        <f>SUM(M4:N4)</f>
        <v>1112</v>
      </c>
    </row>
    <row r="5" spans="2:15" ht="15" customHeight="1">
      <c r="B5" s="5" t="s">
        <v>32</v>
      </c>
      <c r="C5" s="6">
        <v>17074</v>
      </c>
      <c r="D5" s="6">
        <v>19238</v>
      </c>
      <c r="E5" s="6">
        <f t="shared" si="0"/>
        <v>36312</v>
      </c>
      <c r="G5" s="5" t="s">
        <v>32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32</v>
      </c>
      <c r="M5" s="6">
        <v>1792</v>
      </c>
      <c r="N5" s="6">
        <v>2309</v>
      </c>
      <c r="O5" s="6">
        <f>SUM(M5:N5)</f>
        <v>4101</v>
      </c>
    </row>
    <row r="6" spans="2:15" ht="15" customHeight="1">
      <c r="B6" s="5" t="s">
        <v>27</v>
      </c>
      <c r="C6" s="6">
        <v>2511</v>
      </c>
      <c r="D6" s="6">
        <v>2451</v>
      </c>
      <c r="E6" s="6">
        <f t="shared" si="0"/>
        <v>4962</v>
      </c>
      <c r="G6" s="5" t="s">
        <v>27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27</v>
      </c>
      <c r="M6" s="6">
        <v>250</v>
      </c>
      <c r="N6" s="6">
        <v>272</v>
      </c>
      <c r="O6" s="6">
        <f aca="true" t="shared" si="2" ref="O6:O11">SUM(M6:N6)</f>
        <v>522</v>
      </c>
    </row>
    <row r="7" spans="2:15" ht="15" customHeight="1">
      <c r="B7" s="5" t="s">
        <v>28</v>
      </c>
      <c r="C7" s="6">
        <v>4994</v>
      </c>
      <c r="D7" s="6">
        <v>5168</v>
      </c>
      <c r="E7" s="6">
        <f t="shared" si="0"/>
        <v>10162</v>
      </c>
      <c r="G7" s="5" t="s">
        <v>28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28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29</v>
      </c>
      <c r="C8" s="6">
        <v>5349</v>
      </c>
      <c r="D8" s="6">
        <v>5579</v>
      </c>
      <c r="E8" s="6">
        <f t="shared" si="0"/>
        <v>10928</v>
      </c>
      <c r="G8" s="5" t="s">
        <v>29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29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30</v>
      </c>
      <c r="C9" s="6">
        <v>2653</v>
      </c>
      <c r="D9" s="6">
        <v>2685</v>
      </c>
      <c r="E9" s="6">
        <f t="shared" si="0"/>
        <v>5338</v>
      </c>
      <c r="G9" s="5" t="s">
        <v>30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30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31</v>
      </c>
      <c r="C10" s="6">
        <v>1357</v>
      </c>
      <c r="D10" s="6">
        <v>1370</v>
      </c>
      <c r="E10" s="6">
        <f t="shared" si="0"/>
        <v>2727</v>
      </c>
      <c r="G10" s="5" t="s">
        <v>31</v>
      </c>
      <c r="H10" s="6">
        <f t="shared" si="1"/>
        <v>1246</v>
      </c>
      <c r="I10" s="6">
        <f t="shared" si="1"/>
        <v>1218</v>
      </c>
      <c r="J10" s="6">
        <f t="shared" si="1"/>
        <v>2464</v>
      </c>
      <c r="L10" s="5" t="s">
        <v>31</v>
      </c>
      <c r="M10" s="6">
        <v>111</v>
      </c>
      <c r="N10" s="6">
        <v>152</v>
      </c>
      <c r="O10" s="6">
        <f t="shared" si="2"/>
        <v>263</v>
      </c>
    </row>
    <row r="11" spans="2:15" ht="15" customHeight="1">
      <c r="B11" s="5" t="s">
        <v>33</v>
      </c>
      <c r="C11" s="6">
        <v>8999</v>
      </c>
      <c r="D11" s="6">
        <v>9591</v>
      </c>
      <c r="E11" s="6">
        <f t="shared" si="0"/>
        <v>18590</v>
      </c>
      <c r="G11" s="5" t="s">
        <v>33</v>
      </c>
      <c r="H11" s="6">
        <f t="shared" si="1"/>
        <v>8416</v>
      </c>
      <c r="I11" s="6">
        <f t="shared" si="1"/>
        <v>8838</v>
      </c>
      <c r="J11" s="6">
        <f t="shared" si="1"/>
        <v>17254</v>
      </c>
      <c r="L11" s="5" t="s">
        <v>33</v>
      </c>
      <c r="M11" s="6">
        <v>583</v>
      </c>
      <c r="N11" s="6">
        <v>753</v>
      </c>
      <c r="O11" s="6">
        <f t="shared" si="2"/>
        <v>1336</v>
      </c>
    </row>
    <row r="12" spans="2:15" ht="15" customHeight="1">
      <c r="B12" s="4" t="s">
        <v>25</v>
      </c>
      <c r="C12" s="7">
        <f>SUM(C4:C11)</f>
        <v>46336</v>
      </c>
      <c r="D12" s="7">
        <f>SUM(D4:D11)</f>
        <v>49646</v>
      </c>
      <c r="E12" s="7">
        <f>SUM(E4:E11)</f>
        <v>95982</v>
      </c>
      <c r="G12" s="4" t="s">
        <v>25</v>
      </c>
      <c r="H12" s="7">
        <f t="shared" si="1"/>
        <v>42063</v>
      </c>
      <c r="I12" s="7">
        <f t="shared" si="1"/>
        <v>44396</v>
      </c>
      <c r="J12" s="7">
        <f t="shared" si="1"/>
        <v>86459</v>
      </c>
      <c r="L12" s="4" t="s">
        <v>25</v>
      </c>
      <c r="M12" s="7">
        <f>SUM(M4:M11)</f>
        <v>4273</v>
      </c>
      <c r="N12" s="7">
        <f>SUM(N4:N11)</f>
        <v>5250</v>
      </c>
      <c r="O12" s="7">
        <f>SUM(O4:O11)</f>
        <v>9523</v>
      </c>
    </row>
    <row r="13" spans="2:15" ht="22.5" customHeight="1">
      <c r="B13" s="19"/>
      <c r="C13" s="20"/>
      <c r="D13" s="20"/>
      <c r="E13" s="20"/>
      <c r="G13" s="19"/>
      <c r="H13" s="20"/>
      <c r="I13" s="20"/>
      <c r="J13" s="20"/>
      <c r="L13" s="19"/>
      <c r="M13" s="20"/>
      <c r="N13" s="20"/>
      <c r="O13" s="20"/>
    </row>
    <row r="14" spans="2:5" ht="27" customHeight="1">
      <c r="B14" s="22" t="s">
        <v>41</v>
      </c>
      <c r="C14" s="23"/>
      <c r="D14" s="23"/>
      <c r="E14" s="24"/>
    </row>
    <row r="15" spans="2:5" ht="15" customHeight="1">
      <c r="B15" s="4" t="s">
        <v>22</v>
      </c>
      <c r="C15" s="3" t="s">
        <v>23</v>
      </c>
      <c r="D15" s="3" t="s">
        <v>24</v>
      </c>
      <c r="E15" s="3" t="s">
        <v>25</v>
      </c>
    </row>
    <row r="16" spans="2:5" ht="15" customHeight="1">
      <c r="B16" s="5" t="s">
        <v>26</v>
      </c>
      <c r="C16" s="8">
        <f>(M4/C4)</f>
        <v>0.16210650191232714</v>
      </c>
      <c r="D16" s="8">
        <f aca="true" t="shared" si="3" ref="D16:D24">N4/D4</f>
        <v>0.1574074074074074</v>
      </c>
      <c r="E16" s="8">
        <f aca="true" t="shared" si="4" ref="E16:E23">(O4/E4)</f>
        <v>0.15970127818469051</v>
      </c>
    </row>
    <row r="17" spans="2:5" ht="15" customHeight="1">
      <c r="B17" s="5" t="s">
        <v>32</v>
      </c>
      <c r="C17" s="8">
        <f aca="true" t="shared" si="5" ref="C17:C24">(M5/C5)</f>
        <v>0.10495490219046504</v>
      </c>
      <c r="D17" s="8">
        <f t="shared" si="3"/>
        <v>0.12002287140035346</v>
      </c>
      <c r="E17" s="8">
        <f t="shared" si="4"/>
        <v>0.11293787177792465</v>
      </c>
    </row>
    <row r="18" spans="2:5" ht="15" customHeight="1">
      <c r="B18" s="5" t="s">
        <v>27</v>
      </c>
      <c r="C18" s="8">
        <f t="shared" si="5"/>
        <v>0.09956192751891677</v>
      </c>
      <c r="D18" s="8">
        <f t="shared" si="3"/>
        <v>0.1109751121991024</v>
      </c>
      <c r="E18" s="8">
        <f t="shared" si="4"/>
        <v>0.10519951632406288</v>
      </c>
    </row>
    <row r="19" spans="2:5" ht="15" customHeight="1">
      <c r="B19" s="5" t="s">
        <v>28</v>
      </c>
      <c r="C19" s="8">
        <f t="shared" si="5"/>
        <v>0.09611533840608731</v>
      </c>
      <c r="D19" s="8">
        <f t="shared" si="3"/>
        <v>0.10371517027863777</v>
      </c>
      <c r="E19" s="8">
        <f t="shared" si="4"/>
        <v>0.09998031883487503</v>
      </c>
    </row>
    <row r="20" spans="2:5" ht="15" customHeight="1">
      <c r="B20" s="5" t="s">
        <v>29</v>
      </c>
      <c r="C20" s="8">
        <f t="shared" si="5"/>
        <v>0.04991587212563096</v>
      </c>
      <c r="D20" s="8">
        <f t="shared" si="3"/>
        <v>0.07331062914500806</v>
      </c>
      <c r="E20" s="8">
        <f t="shared" si="4"/>
        <v>0.06185944363103953</v>
      </c>
    </row>
    <row r="21" spans="2:5" ht="15" customHeight="1">
      <c r="B21" s="5" t="s">
        <v>30</v>
      </c>
      <c r="C21" s="8">
        <f t="shared" si="5"/>
        <v>0.09008669430833019</v>
      </c>
      <c r="D21" s="8">
        <f t="shared" si="3"/>
        <v>0.09608938547486033</v>
      </c>
      <c r="E21" s="8">
        <f t="shared" si="4"/>
        <v>0.09310603222180593</v>
      </c>
    </row>
    <row r="22" spans="2:5" ht="15" customHeight="1">
      <c r="B22" s="5" t="s">
        <v>31</v>
      </c>
      <c r="C22" s="8">
        <f t="shared" si="5"/>
        <v>0.08179808400884303</v>
      </c>
      <c r="D22" s="8">
        <f t="shared" si="3"/>
        <v>0.11094890510948906</v>
      </c>
      <c r="E22" s="8">
        <f t="shared" si="4"/>
        <v>0.09644297763109644</v>
      </c>
    </row>
    <row r="23" spans="2:5" ht="15" customHeight="1">
      <c r="B23" s="5" t="s">
        <v>33</v>
      </c>
      <c r="C23" s="8">
        <f t="shared" si="5"/>
        <v>0.0647849761084565</v>
      </c>
      <c r="D23" s="8">
        <f t="shared" si="3"/>
        <v>0.07851110416015014</v>
      </c>
      <c r="E23" s="8">
        <f t="shared" si="4"/>
        <v>0.07186659494351802</v>
      </c>
    </row>
    <row r="24" spans="2:5" ht="15" customHeight="1">
      <c r="B24" s="4" t="s">
        <v>25</v>
      </c>
      <c r="C24" s="9">
        <f t="shared" si="5"/>
        <v>0.0922177140883978</v>
      </c>
      <c r="D24" s="9">
        <f t="shared" si="3"/>
        <v>0.10574870080167587</v>
      </c>
      <c r="E24" s="9">
        <f>(O12/E12)</f>
        <v>0.09921651976412244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42" ht="30" customHeight="1"/>
  </sheetData>
  <mergeCells count="5">
    <mergeCell ref="B14:E14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ignoredErrors>
    <ignoredError sqref="D16:D17 D19:D24" formula="1"/>
    <ignoredError sqref="D18" evalError="1" formula="1"/>
    <ignoredError sqref="C18 E18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F29" sqref="F29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2:18" ht="37.5" customHeight="1">
      <c r="B2" s="22" t="s">
        <v>42</v>
      </c>
      <c r="C2" s="23"/>
      <c r="D2" s="23"/>
      <c r="E2" s="23"/>
      <c r="F2" s="24"/>
      <c r="G2" s="10"/>
      <c r="H2" s="22" t="s">
        <v>43</v>
      </c>
      <c r="I2" s="23"/>
      <c r="J2" s="23"/>
      <c r="K2" s="23"/>
      <c r="L2" s="24"/>
      <c r="M2" s="10"/>
      <c r="N2" s="22" t="s">
        <v>44</v>
      </c>
      <c r="O2" s="23"/>
      <c r="P2" s="23"/>
      <c r="Q2" s="23"/>
      <c r="R2" s="24"/>
    </row>
    <row r="3" spans="2:18" ht="12.75">
      <c r="B3" s="2" t="s">
        <v>16</v>
      </c>
      <c r="C3" s="3" t="s">
        <v>19</v>
      </c>
      <c r="D3" s="3" t="s">
        <v>20</v>
      </c>
      <c r="E3" s="3" t="s">
        <v>18</v>
      </c>
      <c r="F3" s="11" t="s">
        <v>21</v>
      </c>
      <c r="H3" s="2" t="s">
        <v>16</v>
      </c>
      <c r="I3" s="3" t="s">
        <v>19</v>
      </c>
      <c r="J3" s="3" t="s">
        <v>20</v>
      </c>
      <c r="K3" s="3" t="s">
        <v>18</v>
      </c>
      <c r="L3" s="11" t="s">
        <v>21</v>
      </c>
      <c r="N3" s="2" t="s">
        <v>16</v>
      </c>
      <c r="O3" s="3" t="s">
        <v>19</v>
      </c>
      <c r="P3" s="3" t="s">
        <v>20</v>
      </c>
      <c r="Q3" s="3" t="s">
        <v>18</v>
      </c>
      <c r="R3" s="11" t="s">
        <v>21</v>
      </c>
    </row>
    <row r="4" spans="2:18" ht="12.75">
      <c r="B4" s="12" t="s">
        <v>0</v>
      </c>
      <c r="C4" s="17">
        <v>141</v>
      </c>
      <c r="D4" s="17">
        <v>137</v>
      </c>
      <c r="E4" s="13">
        <v>278</v>
      </c>
      <c r="F4" s="8">
        <v>0.10194352768610195</v>
      </c>
      <c r="H4" s="5" t="s">
        <v>0</v>
      </c>
      <c r="I4" s="13">
        <v>115</v>
      </c>
      <c r="J4" s="13">
        <v>108</v>
      </c>
      <c r="K4" s="13">
        <v>223</v>
      </c>
      <c r="L4" s="8">
        <v>0.012924539237278312</v>
      </c>
      <c r="N4" s="5" t="s">
        <v>0</v>
      </c>
      <c r="O4" s="17">
        <v>26</v>
      </c>
      <c r="P4" s="17">
        <v>29</v>
      </c>
      <c r="Q4" s="13">
        <v>55</v>
      </c>
      <c r="R4" s="8">
        <v>0.04116766467065868</v>
      </c>
    </row>
    <row r="5" spans="2:18" ht="12.75">
      <c r="B5" s="14" t="s">
        <v>1</v>
      </c>
      <c r="C5" s="17">
        <v>152</v>
      </c>
      <c r="D5" s="17">
        <v>141</v>
      </c>
      <c r="E5" s="13">
        <v>293</v>
      </c>
      <c r="F5" s="8">
        <v>0.10744407774110744</v>
      </c>
      <c r="H5" s="5" t="s">
        <v>1</v>
      </c>
      <c r="I5" s="13">
        <v>127</v>
      </c>
      <c r="J5" s="13">
        <v>134</v>
      </c>
      <c r="K5" s="13">
        <v>261</v>
      </c>
      <c r="L5" s="8">
        <v>0.01512692708937058</v>
      </c>
      <c r="N5" s="5" t="s">
        <v>1</v>
      </c>
      <c r="O5" s="17">
        <v>25</v>
      </c>
      <c r="P5" s="17">
        <v>7</v>
      </c>
      <c r="Q5" s="13">
        <v>32</v>
      </c>
      <c r="R5" s="8">
        <v>0.023952095808383235</v>
      </c>
    </row>
    <row r="6" spans="2:18" ht="12.75">
      <c r="B6" s="14" t="s">
        <v>2</v>
      </c>
      <c r="C6" s="17">
        <v>135</v>
      </c>
      <c r="D6" s="17">
        <v>134</v>
      </c>
      <c r="E6" s="13">
        <v>269</v>
      </c>
      <c r="F6" s="8">
        <v>0.09864319765309865</v>
      </c>
      <c r="H6" s="5" t="s">
        <v>2</v>
      </c>
      <c r="I6" s="13">
        <v>123</v>
      </c>
      <c r="J6" s="13">
        <v>124</v>
      </c>
      <c r="K6" s="13">
        <v>247</v>
      </c>
      <c r="L6" s="8">
        <v>0.014315521038599744</v>
      </c>
      <c r="N6" s="5" t="s">
        <v>2</v>
      </c>
      <c r="O6" s="17">
        <v>12</v>
      </c>
      <c r="P6" s="17">
        <v>10</v>
      </c>
      <c r="Q6" s="13">
        <v>22</v>
      </c>
      <c r="R6" s="8">
        <v>0.016467065868263474</v>
      </c>
    </row>
    <row r="7" spans="2:18" ht="12.75">
      <c r="B7" s="14" t="s">
        <v>3</v>
      </c>
      <c r="C7" s="17">
        <v>126</v>
      </c>
      <c r="D7" s="17">
        <v>99</v>
      </c>
      <c r="E7" s="13">
        <v>225</v>
      </c>
      <c r="F7" s="8">
        <v>0.08250825082508251</v>
      </c>
      <c r="H7" s="5" t="s">
        <v>3</v>
      </c>
      <c r="I7" s="13">
        <v>112</v>
      </c>
      <c r="J7" s="13">
        <v>92</v>
      </c>
      <c r="K7" s="13">
        <v>204</v>
      </c>
      <c r="L7" s="8">
        <v>0.011823345311232178</v>
      </c>
      <c r="N7" s="5" t="s">
        <v>3</v>
      </c>
      <c r="O7" s="17">
        <v>14</v>
      </c>
      <c r="P7" s="17">
        <v>7</v>
      </c>
      <c r="Q7" s="13">
        <v>21</v>
      </c>
      <c r="R7" s="8">
        <v>0.015718562874251496</v>
      </c>
    </row>
    <row r="8" spans="2:18" ht="12.75">
      <c r="B8" s="14" t="s">
        <v>4</v>
      </c>
      <c r="C8" s="17">
        <v>97</v>
      </c>
      <c r="D8" s="17">
        <v>93</v>
      </c>
      <c r="E8" s="13">
        <v>190</v>
      </c>
      <c r="F8" s="8">
        <v>0.06967363403006967</v>
      </c>
      <c r="H8" s="5" t="s">
        <v>4</v>
      </c>
      <c r="I8" s="13">
        <v>81</v>
      </c>
      <c r="J8" s="13">
        <v>75</v>
      </c>
      <c r="K8" s="13">
        <v>156</v>
      </c>
      <c r="L8" s="8">
        <v>0.009041381708589313</v>
      </c>
      <c r="N8" s="5" t="s">
        <v>4</v>
      </c>
      <c r="O8" s="17">
        <v>16</v>
      </c>
      <c r="P8" s="17">
        <v>18</v>
      </c>
      <c r="Q8" s="13">
        <v>34</v>
      </c>
      <c r="R8" s="8">
        <v>0.025449101796407185</v>
      </c>
    </row>
    <row r="9" spans="2:18" ht="12.75">
      <c r="B9" s="14" t="s">
        <v>5</v>
      </c>
      <c r="C9" s="17">
        <v>122</v>
      </c>
      <c r="D9" s="17">
        <v>97</v>
      </c>
      <c r="E9" s="13">
        <v>219</v>
      </c>
      <c r="F9" s="8">
        <v>0.08030803080308031</v>
      </c>
      <c r="H9" s="5" t="s">
        <v>5</v>
      </c>
      <c r="I9" s="13">
        <v>94</v>
      </c>
      <c r="J9" s="13">
        <v>68</v>
      </c>
      <c r="K9" s="13">
        <v>162</v>
      </c>
      <c r="L9" s="8">
        <v>0.009389127158919671</v>
      </c>
      <c r="N9" s="5" t="s">
        <v>5</v>
      </c>
      <c r="O9" s="17">
        <v>28</v>
      </c>
      <c r="P9" s="17">
        <v>29</v>
      </c>
      <c r="Q9" s="13">
        <v>57</v>
      </c>
      <c r="R9" s="8">
        <v>0.04266467065868264</v>
      </c>
    </row>
    <row r="10" spans="2:18" ht="12.75">
      <c r="B10" s="14" t="s">
        <v>6</v>
      </c>
      <c r="C10" s="17">
        <v>128</v>
      </c>
      <c r="D10" s="17">
        <v>151</v>
      </c>
      <c r="E10" s="13">
        <v>279</v>
      </c>
      <c r="F10" s="8">
        <v>0.10231023102310231</v>
      </c>
      <c r="H10" s="5" t="s">
        <v>6</v>
      </c>
      <c r="I10" s="13">
        <v>98</v>
      </c>
      <c r="J10" s="13">
        <v>115</v>
      </c>
      <c r="K10" s="13">
        <v>213</v>
      </c>
      <c r="L10" s="8">
        <v>0.012344963486727716</v>
      </c>
      <c r="N10" s="5" t="s">
        <v>6</v>
      </c>
      <c r="O10" s="17">
        <v>30</v>
      </c>
      <c r="P10" s="17">
        <v>36</v>
      </c>
      <c r="Q10" s="13">
        <v>66</v>
      </c>
      <c r="R10" s="8">
        <v>0.04940119760479042</v>
      </c>
    </row>
    <row r="11" spans="2:18" ht="12.75">
      <c r="B11" s="14" t="s">
        <v>7</v>
      </c>
      <c r="C11" s="17">
        <v>208</v>
      </c>
      <c r="D11" s="17">
        <v>206</v>
      </c>
      <c r="E11" s="13">
        <v>414</v>
      </c>
      <c r="F11" s="8">
        <v>0.15181518151815182</v>
      </c>
      <c r="H11" s="5" t="s">
        <v>7</v>
      </c>
      <c r="I11" s="13">
        <v>182</v>
      </c>
      <c r="J11" s="13">
        <v>178</v>
      </c>
      <c r="K11" s="13">
        <v>360</v>
      </c>
      <c r="L11" s="8">
        <v>0.02086472701982149</v>
      </c>
      <c r="N11" s="5" t="s">
        <v>7</v>
      </c>
      <c r="O11" s="17">
        <v>26</v>
      </c>
      <c r="P11" s="17">
        <v>28</v>
      </c>
      <c r="Q11" s="13">
        <v>54</v>
      </c>
      <c r="R11" s="8">
        <v>0.040419161676646706</v>
      </c>
    </row>
    <row r="12" spans="2:18" ht="12.75">
      <c r="B12" s="14" t="s">
        <v>8</v>
      </c>
      <c r="C12" s="17">
        <v>235</v>
      </c>
      <c r="D12" s="17">
        <v>245</v>
      </c>
      <c r="E12" s="13">
        <v>480</v>
      </c>
      <c r="F12" s="8">
        <v>0.17601760176017603</v>
      </c>
      <c r="H12" s="5" t="s">
        <v>8</v>
      </c>
      <c r="I12" s="13">
        <v>210</v>
      </c>
      <c r="J12" s="13">
        <v>217</v>
      </c>
      <c r="K12" s="13">
        <v>427</v>
      </c>
      <c r="L12" s="8">
        <v>0.024747884548510492</v>
      </c>
      <c r="N12" s="5" t="s">
        <v>8</v>
      </c>
      <c r="O12" s="17">
        <v>25</v>
      </c>
      <c r="P12" s="17">
        <v>28</v>
      </c>
      <c r="Q12" s="13">
        <v>53</v>
      </c>
      <c r="R12" s="8">
        <v>0.03967065868263473</v>
      </c>
    </row>
    <row r="13" spans="2:18" ht="12.75">
      <c r="B13" s="14" t="s">
        <v>9</v>
      </c>
      <c r="C13" s="17">
        <v>243</v>
      </c>
      <c r="D13" s="17">
        <v>226</v>
      </c>
      <c r="E13" s="13">
        <v>469</v>
      </c>
      <c r="F13" s="8">
        <v>0.17198386505317198</v>
      </c>
      <c r="H13" s="5" t="s">
        <v>9</v>
      </c>
      <c r="I13" s="13">
        <v>230</v>
      </c>
      <c r="J13" s="13">
        <v>202</v>
      </c>
      <c r="K13" s="13">
        <v>432</v>
      </c>
      <c r="L13" s="8">
        <v>0.025037672423785788</v>
      </c>
      <c r="N13" s="5" t="s">
        <v>9</v>
      </c>
      <c r="O13" s="17">
        <v>13</v>
      </c>
      <c r="P13" s="17">
        <v>24</v>
      </c>
      <c r="Q13" s="13">
        <v>37</v>
      </c>
      <c r="R13" s="8">
        <v>0.027694610778443114</v>
      </c>
    </row>
    <row r="14" spans="2:18" ht="12.75">
      <c r="B14" s="14" t="s">
        <v>10</v>
      </c>
      <c r="C14" s="17">
        <v>204</v>
      </c>
      <c r="D14" s="17">
        <v>194</v>
      </c>
      <c r="E14" s="13">
        <v>398</v>
      </c>
      <c r="F14" s="8">
        <v>0.14594792812614596</v>
      </c>
      <c r="H14" s="5" t="s">
        <v>10</v>
      </c>
      <c r="I14" s="13">
        <v>195</v>
      </c>
      <c r="J14" s="13">
        <v>181</v>
      </c>
      <c r="K14" s="13">
        <v>376</v>
      </c>
      <c r="L14" s="8">
        <v>0.021792048220702447</v>
      </c>
      <c r="N14" s="5" t="s">
        <v>10</v>
      </c>
      <c r="O14" s="17">
        <v>9</v>
      </c>
      <c r="P14" s="17">
        <v>13</v>
      </c>
      <c r="Q14" s="13">
        <v>22</v>
      </c>
      <c r="R14" s="8">
        <v>0.016467065868263474</v>
      </c>
    </row>
    <row r="15" spans="2:18" ht="12.75">
      <c r="B15" s="14" t="s">
        <v>11</v>
      </c>
      <c r="C15" s="17">
        <v>181</v>
      </c>
      <c r="D15" s="17">
        <v>184</v>
      </c>
      <c r="E15" s="13">
        <v>365</v>
      </c>
      <c r="F15" s="8">
        <v>0.13384671800513384</v>
      </c>
      <c r="H15" s="5" t="s">
        <v>11</v>
      </c>
      <c r="I15" s="13">
        <v>174</v>
      </c>
      <c r="J15" s="13">
        <v>168</v>
      </c>
      <c r="K15" s="13">
        <v>342</v>
      </c>
      <c r="L15" s="8">
        <v>0.019821490668830415</v>
      </c>
      <c r="N15" s="5" t="s">
        <v>11</v>
      </c>
      <c r="O15" s="17">
        <v>7</v>
      </c>
      <c r="P15" s="17">
        <v>16</v>
      </c>
      <c r="Q15" s="13">
        <v>23</v>
      </c>
      <c r="R15" s="8">
        <v>0.01721556886227545</v>
      </c>
    </row>
    <row r="16" spans="2:18" ht="12.75">
      <c r="B16" s="14" t="s">
        <v>12</v>
      </c>
      <c r="C16" s="17">
        <v>171</v>
      </c>
      <c r="D16" s="17">
        <v>191</v>
      </c>
      <c r="E16" s="13">
        <v>362</v>
      </c>
      <c r="F16" s="8">
        <v>0.13274660799413274</v>
      </c>
      <c r="H16" s="5" t="s">
        <v>12</v>
      </c>
      <c r="I16" s="13">
        <v>165</v>
      </c>
      <c r="J16" s="13">
        <v>187</v>
      </c>
      <c r="K16" s="13">
        <v>352</v>
      </c>
      <c r="L16" s="8">
        <v>0.02040106641938101</v>
      </c>
      <c r="N16" s="5" t="s">
        <v>12</v>
      </c>
      <c r="O16" s="17">
        <v>6</v>
      </c>
      <c r="P16" s="17">
        <v>4</v>
      </c>
      <c r="Q16" s="13">
        <v>10</v>
      </c>
      <c r="R16" s="8">
        <v>0.0074850299401197605</v>
      </c>
    </row>
    <row r="17" spans="2:18" ht="12.75">
      <c r="B17" s="14" t="s">
        <v>13</v>
      </c>
      <c r="C17" s="17">
        <v>172</v>
      </c>
      <c r="D17" s="17">
        <v>173</v>
      </c>
      <c r="E17" s="13">
        <v>345</v>
      </c>
      <c r="F17" s="8">
        <v>0.1265126512651265</v>
      </c>
      <c r="H17" s="5" t="s">
        <v>13</v>
      </c>
      <c r="I17" s="13">
        <v>171</v>
      </c>
      <c r="J17" s="13">
        <v>167</v>
      </c>
      <c r="K17" s="13">
        <v>338</v>
      </c>
      <c r="L17" s="8">
        <v>0.01958966036861018</v>
      </c>
      <c r="N17" s="5" t="s">
        <v>13</v>
      </c>
      <c r="O17" s="17">
        <v>1</v>
      </c>
      <c r="P17" s="17">
        <v>6</v>
      </c>
      <c r="Q17" s="13">
        <v>7</v>
      </c>
      <c r="R17" s="8">
        <v>0.005239520958083832</v>
      </c>
    </row>
    <row r="18" spans="2:18" ht="12.75">
      <c r="B18" s="14" t="s">
        <v>14</v>
      </c>
      <c r="C18" s="17">
        <v>121</v>
      </c>
      <c r="D18" s="17">
        <v>111</v>
      </c>
      <c r="E18" s="13">
        <v>232</v>
      </c>
      <c r="F18" s="8">
        <v>0.08507517418408507</v>
      </c>
      <c r="H18" s="5" t="s">
        <v>14</v>
      </c>
      <c r="I18" s="13">
        <v>121</v>
      </c>
      <c r="J18" s="13">
        <v>109</v>
      </c>
      <c r="K18" s="13">
        <v>230</v>
      </c>
      <c r="L18" s="8">
        <v>0.01333024226266373</v>
      </c>
      <c r="N18" s="5" t="s">
        <v>14</v>
      </c>
      <c r="O18" s="17">
        <v>0</v>
      </c>
      <c r="P18" s="17">
        <v>2</v>
      </c>
      <c r="Q18" s="13">
        <v>2</v>
      </c>
      <c r="R18" s="8">
        <v>0.0014970059880239522</v>
      </c>
    </row>
    <row r="19" spans="2:18" ht="12.75">
      <c r="B19" s="14" t="s">
        <v>15</v>
      </c>
      <c r="C19" s="17">
        <v>95</v>
      </c>
      <c r="D19" s="17">
        <v>102</v>
      </c>
      <c r="E19" s="13">
        <v>197</v>
      </c>
      <c r="F19" s="8">
        <v>0.07224055738907224</v>
      </c>
      <c r="H19" s="5" t="s">
        <v>15</v>
      </c>
      <c r="I19" s="13">
        <v>95</v>
      </c>
      <c r="J19" s="13">
        <v>101</v>
      </c>
      <c r="K19" s="13">
        <v>196</v>
      </c>
      <c r="L19" s="8">
        <v>0.0113596847107917</v>
      </c>
      <c r="N19" s="5" t="s">
        <v>15</v>
      </c>
      <c r="O19" s="17">
        <v>0</v>
      </c>
      <c r="P19" s="17">
        <v>1</v>
      </c>
      <c r="Q19" s="13">
        <v>1</v>
      </c>
      <c r="R19" s="8">
        <v>0.0007485029940119761</v>
      </c>
    </row>
    <row r="20" spans="2:18" ht="12.75">
      <c r="B20" s="14" t="s">
        <v>34</v>
      </c>
      <c r="C20" s="17">
        <v>66</v>
      </c>
      <c r="D20" s="17">
        <v>99</v>
      </c>
      <c r="E20" s="13">
        <v>165</v>
      </c>
      <c r="F20" s="8">
        <v>0.06050605060506051</v>
      </c>
      <c r="H20" s="5" t="s">
        <v>34</v>
      </c>
      <c r="I20" s="13">
        <v>65</v>
      </c>
      <c r="J20" s="13">
        <v>99</v>
      </c>
      <c r="K20" s="13">
        <v>164</v>
      </c>
      <c r="L20" s="8">
        <v>0.00950504230902979</v>
      </c>
      <c r="N20" s="5" t="s">
        <v>34</v>
      </c>
      <c r="O20" s="17">
        <v>1</v>
      </c>
      <c r="P20" s="17">
        <v>0</v>
      </c>
      <c r="Q20" s="13">
        <v>1</v>
      </c>
      <c r="R20" s="8">
        <v>0.0007485029940119761</v>
      </c>
    </row>
    <row r="21" spans="2:18" ht="12.75">
      <c r="B21" s="14" t="s">
        <v>35</v>
      </c>
      <c r="C21" s="17">
        <v>42</v>
      </c>
      <c r="D21" s="17">
        <v>63</v>
      </c>
      <c r="E21" s="13">
        <v>105</v>
      </c>
      <c r="F21" s="8">
        <v>0.03850385038503851</v>
      </c>
      <c r="H21" s="5" t="s">
        <v>35</v>
      </c>
      <c r="I21" s="13">
        <v>42</v>
      </c>
      <c r="J21" s="13">
        <v>63</v>
      </c>
      <c r="K21" s="13">
        <v>105</v>
      </c>
      <c r="L21" s="8">
        <v>0.006085545380781268</v>
      </c>
      <c r="N21" s="5" t="s">
        <v>35</v>
      </c>
      <c r="O21" s="17">
        <v>0</v>
      </c>
      <c r="P21" s="17">
        <v>0</v>
      </c>
      <c r="Q21" s="13">
        <v>0</v>
      </c>
      <c r="R21" s="8">
        <v>0</v>
      </c>
    </row>
    <row r="22" spans="2:18" ht="12.75">
      <c r="B22" s="14" t="s">
        <v>36</v>
      </c>
      <c r="C22" s="17">
        <v>13</v>
      </c>
      <c r="D22" s="17">
        <v>28</v>
      </c>
      <c r="E22" s="13">
        <v>41</v>
      </c>
      <c r="F22" s="8">
        <v>0.015034836817015035</v>
      </c>
      <c r="H22" s="5" t="s">
        <v>36</v>
      </c>
      <c r="I22" s="13">
        <v>13</v>
      </c>
      <c r="J22" s="13">
        <v>28</v>
      </c>
      <c r="K22" s="13">
        <v>41</v>
      </c>
      <c r="L22" s="8">
        <v>0.0023762605772574474</v>
      </c>
      <c r="N22" s="5" t="s">
        <v>36</v>
      </c>
      <c r="O22" s="17">
        <v>0</v>
      </c>
      <c r="P22" s="17">
        <v>0</v>
      </c>
      <c r="Q22" s="13">
        <v>0</v>
      </c>
      <c r="R22" s="8">
        <v>0</v>
      </c>
    </row>
    <row r="23" spans="2:18" ht="12.75">
      <c r="B23" s="14" t="s">
        <v>37</v>
      </c>
      <c r="C23" s="18">
        <v>1</v>
      </c>
      <c r="D23" s="18">
        <v>11</v>
      </c>
      <c r="E23" s="13">
        <v>12</v>
      </c>
      <c r="F23" s="8">
        <v>0.0044004400440044</v>
      </c>
      <c r="H23" s="14" t="s">
        <v>37</v>
      </c>
      <c r="I23" s="13">
        <v>1</v>
      </c>
      <c r="J23" s="13">
        <v>11</v>
      </c>
      <c r="K23" s="13">
        <v>12</v>
      </c>
      <c r="L23" s="8">
        <v>0.0006954909006607164</v>
      </c>
      <c r="N23" s="14" t="s">
        <v>37</v>
      </c>
      <c r="O23" s="18">
        <v>0</v>
      </c>
      <c r="P23" s="18">
        <v>0</v>
      </c>
      <c r="Q23" s="13">
        <v>0</v>
      </c>
      <c r="R23" s="8">
        <v>0</v>
      </c>
    </row>
    <row r="24" spans="2:18" ht="12.75">
      <c r="B24" s="15" t="s">
        <v>18</v>
      </c>
      <c r="C24" s="7">
        <v>2653</v>
      </c>
      <c r="D24" s="7">
        <v>2685</v>
      </c>
      <c r="E24" s="7">
        <v>5338</v>
      </c>
      <c r="F24" s="21">
        <v>1.9574624129079574</v>
      </c>
      <c r="H24" s="4" t="s">
        <v>17</v>
      </c>
      <c r="I24" s="7">
        <v>2414</v>
      </c>
      <c r="J24" s="7">
        <v>2427</v>
      </c>
      <c r="K24" s="7">
        <v>4841</v>
      </c>
      <c r="L24" s="21">
        <v>0.280572620841544</v>
      </c>
      <c r="N24" s="4" t="s">
        <v>17</v>
      </c>
      <c r="O24" s="7">
        <v>239</v>
      </c>
      <c r="P24" s="7">
        <v>258</v>
      </c>
      <c r="Q24" s="7">
        <v>497</v>
      </c>
      <c r="R24" s="21">
        <v>0.37200598802395207</v>
      </c>
    </row>
    <row r="28" ht="39.75" customHeight="1"/>
  </sheetData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B1:D12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5.7109375" style="1" customWidth="1"/>
    <col min="2" max="2" width="14.57421875" style="1" bestFit="1" customWidth="1"/>
    <col min="3" max="4" width="10.7109375" style="1" customWidth="1"/>
    <col min="5" max="54" width="9.140625" style="29" customWidth="1"/>
    <col min="55" max="16384" width="9.140625" style="1" customWidth="1"/>
  </cols>
  <sheetData>
    <row r="1" spans="2:4" ht="22.5" customHeight="1">
      <c r="B1" s="25"/>
      <c r="C1" s="25"/>
      <c r="D1" s="25"/>
    </row>
    <row r="2" spans="2:4" ht="41.25" customHeight="1">
      <c r="B2" s="30" t="s">
        <v>45</v>
      </c>
      <c r="C2" s="30"/>
      <c r="D2" s="30"/>
    </row>
    <row r="3" spans="2:4" ht="12.75">
      <c r="B3" s="4" t="s">
        <v>46</v>
      </c>
      <c r="C3" s="4" t="s">
        <v>47</v>
      </c>
      <c r="D3" s="4" t="s">
        <v>21</v>
      </c>
    </row>
    <row r="4" spans="2:4" ht="12.75">
      <c r="B4" s="5">
        <v>1</v>
      </c>
      <c r="C4" s="27">
        <v>722</v>
      </c>
      <c r="D4" s="28">
        <v>0.3161120840630473</v>
      </c>
    </row>
    <row r="5" spans="2:4" ht="12.75">
      <c r="B5" s="5">
        <v>2</v>
      </c>
      <c r="C5" s="27">
        <v>674</v>
      </c>
      <c r="D5" s="28">
        <v>0.29509632224168125</v>
      </c>
    </row>
    <row r="6" spans="2:4" ht="12.75">
      <c r="B6" s="5">
        <v>3</v>
      </c>
      <c r="C6" s="27">
        <v>486</v>
      </c>
      <c r="D6" s="28">
        <v>0.212784588441331</v>
      </c>
    </row>
    <row r="7" spans="2:4" ht="12.75">
      <c r="B7" s="5">
        <v>4</v>
      </c>
      <c r="C7" s="27">
        <v>299</v>
      </c>
      <c r="D7" s="28">
        <v>0.1309106830122592</v>
      </c>
    </row>
    <row r="8" spans="2:4" ht="12.75">
      <c r="B8" s="5">
        <v>5</v>
      </c>
      <c r="C8" s="27">
        <v>68</v>
      </c>
      <c r="D8" s="28">
        <v>0.0297723292469352</v>
      </c>
    </row>
    <row r="9" spans="2:4" ht="12.75">
      <c r="B9" s="31" t="s">
        <v>48</v>
      </c>
      <c r="C9" s="27">
        <v>35</v>
      </c>
      <c r="D9" s="28">
        <v>0.01532399299474606</v>
      </c>
    </row>
    <row r="10" spans="2:4" ht="12.75">
      <c r="B10" s="32" t="s">
        <v>18</v>
      </c>
      <c r="C10" s="33">
        <v>2284</v>
      </c>
      <c r="D10" s="34">
        <v>1</v>
      </c>
    </row>
    <row r="12" ht="12.75">
      <c r="B12" s="26"/>
    </row>
  </sheetData>
  <mergeCells count="2">
    <mergeCell ref="B2:D2"/>
    <mergeCell ref="B1:D1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2014-04-10T09:44:07Z</cp:lastPrinted>
  <dcterms:created xsi:type="dcterms:W3CDTF">2009-03-18T09:15:11Z</dcterms:created>
  <dcterms:modified xsi:type="dcterms:W3CDTF">2014-06-11T10:40:16Z</dcterms:modified>
  <cp:category/>
  <cp:version/>
  <cp:contentType/>
  <cp:contentStatus/>
</cp:coreProperties>
</file>