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45" windowHeight="7815" activeTab="0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<sst xmlns="http://schemas.openxmlformats.org/spreadsheetml/2006/main" count="212" uniqueCount="51">
  <si>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</si>
  <si>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</si>
  <si>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</si>
  <si>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</si>
  <si>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</si>
  <si>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</si>
  <si>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</si>
  <si>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</si>
  <si>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</si>
  <si>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</si>
  <si>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</si>
  <si>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</si>
  <si>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</si>
  <si>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</si>
  <si>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</si>
  <si>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</si>
  <si>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Classi di età</t>
  </si>
  <si>
    <t xml:space="preserve">Totale </t>
  </si>
  <si>
    <t>Totale</t>
  </si>
  <si>
    <t>Maschi</t>
  </si>
  <si>
    <t>Femmine</t>
  </si>
  <si>
    <t>%</t>
  </si>
  <si>
    <t>6 e più</t>
  </si>
  <si>
    <t>COMUNE</t>
  </si>
  <si>
    <t>MASCHI</t>
  </si>
  <si>
    <t>FEMMINE</t>
  </si>
  <si>
    <t>TOTALE</t>
  </si>
  <si>
    <t>MONTE SAN PIETRO</t>
  </si>
  <si>
    <t>CASALECCHIO DI RENO</t>
  </si>
  <si>
    <t>ZOLA PREDOSA</t>
  </si>
  <si>
    <t>80-84</t>
  </si>
  <si>
    <t>85-89</t>
  </si>
  <si>
    <t>90-94</t>
  </si>
  <si>
    <t>95 e oltre</t>
  </si>
  <si>
    <t>N. Componenti</t>
  </si>
  <si>
    <t>Famiglie</t>
  </si>
  <si>
    <t>Popolazione per sesso e classi di età residente nel Comune di Casalecchio di Reno al 31/12/2013</t>
  </si>
  <si>
    <t>Popolazione italiana per sesso e classi di età residente nel Comune di Casalecchio di Reno al 31/12/2013</t>
  </si>
  <si>
    <t>Popolazione straniera per sesso e classi di età residente nel Comune di Casalecchio di Reno al 31/12/2013</t>
  </si>
  <si>
    <t>SASSO MARCONI</t>
  </si>
  <si>
    <t>VALSAMOGGIA</t>
  </si>
  <si>
    <t>POPOLAZIONE TOTALE RESIDENTE AL 31/12/2015</t>
  </si>
  <si>
    <t>POPOLAZIONE ITALIANA RESIDENTE AL 31/12/2015</t>
  </si>
  <si>
    <t>POPOLAZIONE STRANIERA RESIDENTE AL 31/12/2015</t>
  </si>
  <si>
    <t>PERCENTUALE POPOLAZIONE STRANIERA RESIDENTE AL 31/12/2015</t>
  </si>
  <si>
    <t>20-25</t>
  </si>
  <si>
    <t>75-75</t>
  </si>
  <si>
    <t>Famiglie residenti nel Comune di Casalecchio di Reno per numero di componenti al                      31/12/2015</t>
  </si>
  <si>
    <t>Popolazione italiana per sesso e classi di età residente nel Comune di Casalecchio di Reno al 31/12/2015</t>
  </si>
  <si>
    <t>Popolazione straniera per sesso e classi di età residente nel Comune di Casalecchio di Reno al 31/12/2015</t>
  </si>
  <si>
    <t>Popolazione per sesso e classi di età residente           nel Comune di Casalecchio di Reno al 31/12/2015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</si>
</sst>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  <numFmt numFmtId="177" formatCode="_-* #,##0_-;\-* #,##0_-;_-* &quot;-&quot;??_-;_-@_-"/>
    <numFmt numFmtId="178" formatCode="_-* #,##0.0_-;\-* #,##0.0_-;_-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.00_-;\-* #,##0.00_-;_-* \-??_-;_-@_-"/>
    <numFmt numFmtId="184" formatCode="_-* #,##0_-;\-* #,##0_-;_-* \-_-;_-@_-"/>
    <numFmt numFmtId="185" formatCode="_-* #,##0_-;\-* #,##0_-;_-* \-??_-;_-@_-"/>
  </numFmts>
  <fonts count="13">
    <font>
      <sz val="10"/>
      <name val="Arial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b/>
      <sz val="10"/>
      <name val="Helvetic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etica"/>
      <family val="0"/>
    </font>
    <font>
      <sz val="10"/>
      <color indexed="8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9" fontId="8" fillId="0" borderId="1" xfId="19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1" fontId="8" fillId="0" borderId="1" xfId="18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3" fontId="11" fillId="0" borderId="1" xfId="17" applyNumberFormat="1" applyFont="1" applyBorder="1" applyAlignment="1">
      <alignment horizontal="center"/>
    </xf>
    <xf numFmtId="174" fontId="11" fillId="0" borderId="1" xfId="19" applyNumberFormat="1" applyFont="1" applyBorder="1" applyAlignment="1">
      <alignment horizontal="center"/>
    </xf>
    <xf numFmtId="3" fontId="8" fillId="0" borderId="1" xfId="17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0" fontId="8" fillId="0" borderId="1" xfId="0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 vertical="top" wrapText="1"/>
    </xf>
    <xf numFmtId="10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9" fontId="8" fillId="0" borderId="1" xfId="19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11" fillId="0" borderId="2" xfId="0" applyFont="1" applyBorder="1" applyAlignment="1">
      <alignment/>
    </xf>
    <xf numFmtId="3" fontId="11" fillId="0" borderId="2" xfId="17" applyNumberFormat="1" applyFont="1" applyFill="1" applyBorder="1" applyAlignment="1" applyProtection="1">
      <alignment horizontal="center"/>
      <protection/>
    </xf>
    <xf numFmtId="3" fontId="11" fillId="0" borderId="2" xfId="17" applyNumberFormat="1" applyFont="1" applyFill="1" applyBorder="1" applyAlignment="1" applyProtection="1">
      <alignment horizontal="center"/>
      <protection/>
    </xf>
    <xf numFmtId="3" fontId="8" fillId="0" borderId="2" xfId="17" applyNumberFormat="1" applyFont="1" applyFill="1" applyBorder="1" applyAlignment="1" applyProtection="1">
      <alignment horizontal="center"/>
      <protection/>
    </xf>
    <xf numFmtId="174" fontId="11" fillId="0" borderId="1" xfId="19" applyNumberFormat="1" applyFont="1" applyFill="1" applyBorder="1" applyAlignment="1" applyProtection="1">
      <alignment horizontal="center"/>
      <protection/>
    </xf>
    <xf numFmtId="174" fontId="8" fillId="0" borderId="1" xfId="19" applyNumberFormat="1" applyFont="1" applyFill="1" applyBorder="1" applyAlignment="1" applyProtection="1">
      <alignment horizontal="center"/>
      <protection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579311"/>
        <c:axId val="50213800"/>
      </c:barChart>
      <c:catAx>
        <c:axId val="5579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0213800"/>
        <c:crosses val="autoZero"/>
        <c:auto val="1"/>
        <c:lblOffset val="100"/>
        <c:noMultiLvlLbl val="0"/>
      </c:catAx>
      <c:valAx>
        <c:axId val="50213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579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6939833"/>
        <c:axId val="18240770"/>
      </c:barChart>
      <c:catAx>
        <c:axId val="1693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8240770"/>
        <c:crosses val="autoZero"/>
        <c:auto val="1"/>
        <c:lblOffset val="100"/>
        <c:noMultiLvlLbl val="0"/>
      </c:catAx>
      <c:valAx>
        <c:axId val="18240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6939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9949203"/>
        <c:axId val="1107372"/>
      </c:barChart>
      <c:catAx>
        <c:axId val="2994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107372"/>
        <c:crosses val="autoZero"/>
        <c:auto val="1"/>
        <c:lblOffset val="100"/>
        <c:noMultiLvlLbl val="0"/>
      </c:catAx>
      <c:valAx>
        <c:axId val="1107372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9949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966349"/>
        <c:axId val="22588278"/>
      </c:barChart>
      <c:catAx>
        <c:axId val="996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588278"/>
        <c:crosses val="autoZero"/>
        <c:auto val="1"/>
        <c:lblOffset val="100"/>
        <c:noMultiLvlLbl val="0"/>
      </c:catAx>
      <c:valAx>
        <c:axId val="22588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9966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967911"/>
        <c:axId val="17711200"/>
      </c:barChart>
      <c:catAx>
        <c:axId val="1967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7711200"/>
        <c:crosses val="autoZero"/>
        <c:auto val="1"/>
        <c:lblOffset val="100"/>
        <c:noMultiLvlLbl val="0"/>
      </c:catAx>
      <c:valAx>
        <c:axId val="17711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967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5183073"/>
        <c:axId val="25321066"/>
      </c:barChart>
      <c:catAx>
        <c:axId val="25183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5321066"/>
        <c:crosses val="autoZero"/>
        <c:auto val="1"/>
        <c:lblOffset val="100"/>
        <c:noMultiLvlLbl val="0"/>
      </c:catAx>
      <c:valAx>
        <c:axId val="25321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5183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6563003"/>
        <c:axId val="37740436"/>
      </c:barChart>
      <c:catAx>
        <c:axId val="26563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7740436"/>
        <c:crosses val="autoZero"/>
        <c:auto val="1"/>
        <c:lblOffset val="100"/>
        <c:noMultiLvlLbl val="0"/>
      </c:catAx>
      <c:valAx>
        <c:axId val="37740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65630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119605"/>
        <c:axId val="37076446"/>
      </c:barChart>
      <c:catAx>
        <c:axId val="4119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7076446"/>
        <c:crosses val="autoZero"/>
        <c:auto val="1"/>
        <c:lblOffset val="100"/>
        <c:noMultiLvlLbl val="0"/>
      </c:catAx>
      <c:valAx>
        <c:axId val="37076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119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5252559"/>
        <c:axId val="50402120"/>
      </c:barChart>
      <c:catAx>
        <c:axId val="6525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0402120"/>
        <c:crosses val="autoZero"/>
        <c:auto val="1"/>
        <c:lblOffset val="100"/>
        <c:noMultiLvlLbl val="0"/>
      </c:catAx>
      <c:valAx>
        <c:axId val="50402120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5252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0965897"/>
        <c:axId val="56039890"/>
      </c:barChart>
      <c:catAx>
        <c:axId val="50965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6039890"/>
        <c:crosses val="autoZero"/>
        <c:auto val="1"/>
        <c:lblOffset val="100"/>
        <c:noMultiLvlLbl val="0"/>
      </c:catAx>
      <c:valAx>
        <c:axId val="56039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09658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4596963"/>
        <c:axId val="42937212"/>
      </c:barChart>
      <c:catAx>
        <c:axId val="34596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2937212"/>
        <c:crosses val="autoZero"/>
        <c:auto val="1"/>
        <c:lblOffset val="100"/>
        <c:noMultiLvlLbl val="0"/>
      </c:catAx>
      <c:valAx>
        <c:axId val="42937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4596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9271017"/>
        <c:axId val="40785970"/>
      </c:barChart>
      <c:catAx>
        <c:axId val="4927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0785970"/>
        <c:crosses val="autoZero"/>
        <c:auto val="1"/>
        <c:lblOffset val="100"/>
        <c:noMultiLvlLbl val="0"/>
      </c:catAx>
      <c:valAx>
        <c:axId val="40785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9271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0890589"/>
        <c:axId val="55362118"/>
      </c:barChart>
      <c:catAx>
        <c:axId val="50890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5362118"/>
        <c:crosses val="autoZero"/>
        <c:auto val="1"/>
        <c:lblOffset val="100"/>
        <c:noMultiLvlLbl val="0"/>
      </c:catAx>
      <c:valAx>
        <c:axId val="55362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08905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8497015"/>
        <c:axId val="55146544"/>
      </c:barChart>
      <c:catAx>
        <c:axId val="28497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5146544"/>
        <c:crosses val="autoZero"/>
        <c:auto val="1"/>
        <c:lblOffset val="100"/>
        <c:noMultiLvlLbl val="0"/>
      </c:catAx>
      <c:valAx>
        <c:axId val="55146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8497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6556849"/>
        <c:axId val="37685050"/>
      </c:barChart>
      <c:catAx>
        <c:axId val="2655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7685050"/>
        <c:crosses val="autoZero"/>
        <c:auto val="1"/>
        <c:lblOffset val="100"/>
        <c:noMultiLvlLbl val="0"/>
      </c:catAx>
      <c:valAx>
        <c:axId val="37685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65568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621131"/>
        <c:axId val="32590180"/>
      </c:barChart>
      <c:catAx>
        <c:axId val="362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2590180"/>
        <c:crosses val="autoZero"/>
        <c:auto val="1"/>
        <c:lblOffset val="100"/>
        <c:noMultiLvlLbl val="0"/>
      </c:catAx>
      <c:valAx>
        <c:axId val="32590180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621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4876165"/>
        <c:axId val="22558894"/>
      </c:barChart>
      <c:catAx>
        <c:axId val="2487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558894"/>
        <c:crosses val="autoZero"/>
        <c:auto val="1"/>
        <c:lblOffset val="100"/>
        <c:noMultiLvlLbl val="0"/>
      </c:catAx>
      <c:valAx>
        <c:axId val="22558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4876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703455"/>
        <c:axId val="15331096"/>
      </c:barChart>
      <c:catAx>
        <c:axId val="1703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5331096"/>
        <c:crosses val="autoZero"/>
        <c:auto val="1"/>
        <c:lblOffset val="100"/>
        <c:noMultiLvlLbl val="0"/>
      </c:catAx>
      <c:valAx>
        <c:axId val="15331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703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762137"/>
        <c:axId val="33859234"/>
      </c:barChart>
      <c:catAx>
        <c:axId val="3762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3859234"/>
        <c:crosses val="autoZero"/>
        <c:auto val="1"/>
        <c:lblOffset val="100"/>
        <c:noMultiLvlLbl val="0"/>
      </c:catAx>
      <c:valAx>
        <c:axId val="33859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762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6297651"/>
        <c:axId val="58243404"/>
      </c:barChart>
      <c:catAx>
        <c:axId val="3629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8243404"/>
        <c:crosses val="autoZero"/>
        <c:auto val="1"/>
        <c:lblOffset val="100"/>
        <c:noMultiLvlLbl val="0"/>
      </c:catAx>
      <c:valAx>
        <c:axId val="58243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6297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4428589"/>
        <c:axId val="20095254"/>
      </c:barChart>
      <c:catAx>
        <c:axId val="5442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0095254"/>
        <c:crosses val="autoZero"/>
        <c:auto val="1"/>
        <c:lblOffset val="100"/>
        <c:noMultiLvlLbl val="0"/>
      </c:catAx>
      <c:valAx>
        <c:axId val="20095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44285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6639559"/>
        <c:axId val="17102848"/>
      </c:barChart>
      <c:catAx>
        <c:axId val="46639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7102848"/>
        <c:crosses val="autoZero"/>
        <c:auto val="1"/>
        <c:lblOffset val="100"/>
        <c:noMultiLvlLbl val="0"/>
      </c:catAx>
      <c:valAx>
        <c:axId val="17102848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6639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1529411"/>
        <c:axId val="15329244"/>
      </c:barChart>
      <c:catAx>
        <c:axId val="31529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5329244"/>
        <c:crosses val="autoZero"/>
        <c:auto val="1"/>
        <c:lblOffset val="100"/>
        <c:noMultiLvlLbl val="0"/>
      </c:catAx>
      <c:valAx>
        <c:axId val="15329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1529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9707905"/>
        <c:axId val="43153418"/>
      </c:barChart>
      <c:catAx>
        <c:axId val="19707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3153418"/>
        <c:crosses val="autoZero"/>
        <c:auto val="1"/>
        <c:lblOffset val="100"/>
        <c:noMultiLvlLbl val="0"/>
      </c:catAx>
      <c:valAx>
        <c:axId val="43153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9707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2836443"/>
        <c:axId val="5765940"/>
      </c:barChart>
      <c:catAx>
        <c:axId val="52836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765940"/>
        <c:crosses val="autoZero"/>
        <c:auto val="1"/>
        <c:lblOffset val="100"/>
        <c:noMultiLvlLbl val="0"/>
      </c:catAx>
      <c:valAx>
        <c:axId val="5765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28364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1893461"/>
        <c:axId val="64387966"/>
      </c:barChart>
      <c:catAx>
        <c:axId val="51893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4387966"/>
        <c:crosses val="autoZero"/>
        <c:auto val="1"/>
        <c:lblOffset val="100"/>
        <c:noMultiLvlLbl val="0"/>
      </c:catAx>
      <c:valAx>
        <c:axId val="64387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1893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2620783"/>
        <c:axId val="48042728"/>
      </c:barChart>
      <c:catAx>
        <c:axId val="4262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8042728"/>
        <c:crosses val="autoZero"/>
        <c:auto val="1"/>
        <c:lblOffset val="100"/>
        <c:noMultiLvlLbl val="0"/>
      </c:catAx>
      <c:valAx>
        <c:axId val="48042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2620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9731369"/>
        <c:axId val="66255730"/>
      </c:barChart>
      <c:catAx>
        <c:axId val="2973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6255730"/>
        <c:crosses val="autoZero"/>
        <c:auto val="1"/>
        <c:lblOffset val="100"/>
        <c:noMultiLvlLbl val="0"/>
      </c:catAx>
      <c:valAx>
        <c:axId val="66255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9731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9430659"/>
        <c:axId val="65113884"/>
      </c:barChart>
      <c:catAx>
        <c:axId val="59430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5113884"/>
        <c:crosses val="autoZero"/>
        <c:auto val="1"/>
        <c:lblOffset val="100"/>
        <c:noMultiLvlLbl val="0"/>
      </c:catAx>
      <c:valAx>
        <c:axId val="65113884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9430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9154045"/>
        <c:axId val="39733222"/>
      </c:barChart>
      <c:catAx>
        <c:axId val="4915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9733222"/>
        <c:crosses val="autoZero"/>
        <c:auto val="1"/>
        <c:lblOffset val="100"/>
        <c:noMultiLvlLbl val="0"/>
      </c:catAx>
      <c:valAx>
        <c:axId val="39733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9154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2054679"/>
        <c:axId val="64274384"/>
      </c:barChart>
      <c:catAx>
        <c:axId val="2205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4274384"/>
        <c:crosses val="autoZero"/>
        <c:auto val="1"/>
        <c:lblOffset val="100"/>
        <c:noMultiLvlLbl val="0"/>
      </c:catAx>
      <c:valAx>
        <c:axId val="64274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0546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1598545"/>
        <c:axId val="38842586"/>
      </c:barChart>
      <c:catAx>
        <c:axId val="41598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8842586"/>
        <c:crosses val="autoZero"/>
        <c:auto val="1"/>
        <c:lblOffset val="100"/>
        <c:noMultiLvlLbl val="0"/>
      </c:catAx>
      <c:valAx>
        <c:axId val="38842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15985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4038955"/>
        <c:axId val="59241732"/>
      </c:barChart>
      <c:catAx>
        <c:axId val="140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9241732"/>
        <c:crosses val="autoZero"/>
        <c:auto val="1"/>
        <c:lblOffset val="100"/>
        <c:noMultiLvlLbl val="0"/>
      </c:catAx>
      <c:valAx>
        <c:axId val="59241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40389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745469"/>
        <c:axId val="33709222"/>
      </c:barChart>
      <c:catAx>
        <c:axId val="3745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3709222"/>
        <c:crosses val="autoZero"/>
        <c:auto val="1"/>
        <c:lblOffset val="100"/>
        <c:noMultiLvlLbl val="0"/>
      </c:catAx>
      <c:valAx>
        <c:axId val="33709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745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3413541"/>
        <c:axId val="33850958"/>
      </c:barChart>
      <c:catAx>
        <c:axId val="63413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3850958"/>
        <c:crosses val="autoZero"/>
        <c:auto val="1"/>
        <c:lblOffset val="100"/>
        <c:noMultiLvlLbl val="0"/>
      </c:catAx>
      <c:valAx>
        <c:axId val="33850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34135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6223167"/>
        <c:axId val="57573048"/>
      </c:barChart>
      <c:catAx>
        <c:axId val="3622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7573048"/>
        <c:crosses val="autoZero"/>
        <c:auto val="1"/>
        <c:lblOffset val="100"/>
        <c:noMultiLvlLbl val="0"/>
      </c:catAx>
      <c:valAx>
        <c:axId val="57573048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62231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8395385"/>
        <c:axId val="32905282"/>
      </c:barChart>
      <c:catAx>
        <c:axId val="48395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2905282"/>
        <c:crosses val="autoZero"/>
        <c:auto val="1"/>
        <c:lblOffset val="100"/>
        <c:noMultiLvlLbl val="0"/>
      </c:catAx>
      <c:valAx>
        <c:axId val="32905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83953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7712083"/>
        <c:axId val="48082156"/>
      </c:barChart>
      <c:catAx>
        <c:axId val="27712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8082156"/>
        <c:crosses val="autoZero"/>
        <c:auto val="1"/>
        <c:lblOffset val="100"/>
        <c:noMultiLvlLbl val="0"/>
      </c:catAx>
      <c:valAx>
        <c:axId val="48082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7712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0086221"/>
        <c:axId val="2340534"/>
      </c:barChart>
      <c:catAx>
        <c:axId val="30086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340534"/>
        <c:crosses val="autoZero"/>
        <c:auto val="1"/>
        <c:lblOffset val="100"/>
        <c:noMultiLvlLbl val="0"/>
      </c:catAx>
      <c:valAx>
        <c:axId val="2340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0086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1064807"/>
        <c:axId val="55365536"/>
      </c:barChart>
      <c:catAx>
        <c:axId val="21064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5365536"/>
        <c:crosses val="autoZero"/>
        <c:auto val="1"/>
        <c:lblOffset val="100"/>
        <c:noMultiLvlLbl val="0"/>
      </c:catAx>
      <c:valAx>
        <c:axId val="55365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10648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8527777"/>
        <c:axId val="55423402"/>
      </c:barChart>
      <c:catAx>
        <c:axId val="28527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5423402"/>
        <c:crosses val="autoZero"/>
        <c:auto val="1"/>
        <c:lblOffset val="100"/>
        <c:noMultiLvlLbl val="0"/>
      </c:catAx>
      <c:valAx>
        <c:axId val="55423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8527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9048571"/>
        <c:axId val="60110548"/>
      </c:barChart>
      <c:catAx>
        <c:axId val="29048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0110548"/>
        <c:crosses val="autoZero"/>
        <c:auto val="1"/>
        <c:lblOffset val="100"/>
        <c:noMultiLvlLbl val="0"/>
      </c:catAx>
      <c:valAx>
        <c:axId val="60110548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9048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124021"/>
        <c:axId val="37116190"/>
      </c:barChart>
      <c:catAx>
        <c:axId val="412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7116190"/>
        <c:crosses val="autoZero"/>
        <c:auto val="1"/>
        <c:lblOffset val="100"/>
        <c:noMultiLvlLbl val="0"/>
      </c:catAx>
      <c:valAx>
        <c:axId val="37116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124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5610255"/>
        <c:axId val="53621384"/>
      </c:barChart>
      <c:catAx>
        <c:axId val="65610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3621384"/>
        <c:crosses val="autoZero"/>
        <c:auto val="1"/>
        <c:lblOffset val="100"/>
        <c:noMultiLvlLbl val="0"/>
      </c:catAx>
      <c:valAx>
        <c:axId val="53621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5610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4947543"/>
        <c:axId val="46092432"/>
      </c:barChart>
      <c:catAx>
        <c:axId val="3494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6092432"/>
        <c:crosses val="autoZero"/>
        <c:auto val="1"/>
        <c:lblOffset val="100"/>
        <c:noMultiLvlLbl val="0"/>
      </c:catAx>
      <c:valAx>
        <c:axId val="46092432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4947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2830409"/>
        <c:axId val="48364818"/>
      </c:barChart>
      <c:catAx>
        <c:axId val="1283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8364818"/>
        <c:crosses val="autoZero"/>
        <c:auto val="1"/>
        <c:lblOffset val="100"/>
        <c:noMultiLvlLbl val="0"/>
      </c:catAx>
      <c:valAx>
        <c:axId val="48364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2830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2630179"/>
        <c:axId val="25236156"/>
      </c:barChart>
      <c:catAx>
        <c:axId val="32630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5236156"/>
        <c:crosses val="autoZero"/>
        <c:auto val="1"/>
        <c:lblOffset val="100"/>
        <c:noMultiLvlLbl val="0"/>
      </c:catAx>
      <c:valAx>
        <c:axId val="25236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2630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5798813"/>
        <c:axId val="30862726"/>
      </c:barChart>
      <c:catAx>
        <c:axId val="25798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0862726"/>
        <c:crosses val="autoZero"/>
        <c:auto val="1"/>
        <c:lblOffset val="100"/>
        <c:noMultiLvlLbl val="0"/>
      </c:catAx>
      <c:valAx>
        <c:axId val="30862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57988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329079"/>
        <c:axId val="16852848"/>
      </c:barChart>
      <c:catAx>
        <c:axId val="9329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6852848"/>
        <c:crosses val="autoZero"/>
        <c:auto val="1"/>
        <c:lblOffset val="100"/>
        <c:noMultiLvlLbl val="0"/>
      </c:catAx>
      <c:valAx>
        <c:axId val="16852848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9329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7457905"/>
        <c:axId val="22903418"/>
      </c:barChart>
      <c:catAx>
        <c:axId val="17457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903418"/>
        <c:crosses val="autoZero"/>
        <c:auto val="1"/>
        <c:lblOffset val="100"/>
        <c:noMultiLvlLbl val="0"/>
      </c:catAx>
      <c:valAx>
        <c:axId val="22903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7457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804171"/>
        <c:axId val="43237540"/>
      </c:barChart>
      <c:catAx>
        <c:axId val="4804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3237540"/>
        <c:crosses val="autoZero"/>
        <c:auto val="1"/>
        <c:lblOffset val="100"/>
        <c:noMultiLvlLbl val="0"/>
      </c:catAx>
      <c:valAx>
        <c:axId val="43237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8041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3593541"/>
        <c:axId val="12579822"/>
      </c:barChart>
      <c:catAx>
        <c:axId val="53593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2579822"/>
        <c:crosses val="autoZero"/>
        <c:auto val="1"/>
        <c:lblOffset val="100"/>
        <c:noMultiLvlLbl val="0"/>
      </c:catAx>
      <c:valAx>
        <c:axId val="12579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35935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6109535"/>
        <c:axId val="12332632"/>
      </c:barChart>
      <c:catAx>
        <c:axId val="46109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2332632"/>
        <c:crosses val="autoZero"/>
        <c:auto val="1"/>
        <c:lblOffset val="100"/>
        <c:noMultiLvlLbl val="0"/>
      </c:catAx>
      <c:valAx>
        <c:axId val="12332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6109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3884825"/>
        <c:axId val="59419106"/>
      </c:barChart>
      <c:catAx>
        <c:axId val="43884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9419106"/>
        <c:crosses val="autoZero"/>
        <c:auto val="1"/>
        <c:lblOffset val="100"/>
        <c:noMultiLvlLbl val="0"/>
      </c:catAx>
      <c:valAx>
        <c:axId val="59419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38848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5009907"/>
        <c:axId val="48218252"/>
      </c:barChart>
      <c:catAx>
        <c:axId val="65009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8218252"/>
        <c:crosses val="autoZero"/>
        <c:auto val="1"/>
        <c:lblOffset val="100"/>
        <c:noMultiLvlLbl val="0"/>
      </c:catAx>
      <c:valAx>
        <c:axId val="48218252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5009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2178705"/>
        <c:axId val="42499482"/>
      </c:barChart>
      <c:catAx>
        <c:axId val="1217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2499482"/>
        <c:crosses val="autoZero"/>
        <c:auto val="1"/>
        <c:lblOffset val="100"/>
        <c:noMultiLvlLbl val="0"/>
      </c:catAx>
      <c:valAx>
        <c:axId val="42499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2178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1311085"/>
        <c:axId val="13364310"/>
      </c:barChart>
      <c:catAx>
        <c:axId val="31311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3364310"/>
        <c:crosses val="autoZero"/>
        <c:auto val="1"/>
        <c:lblOffset val="100"/>
        <c:noMultiLvlLbl val="0"/>
      </c:catAx>
      <c:valAx>
        <c:axId val="13364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1311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6951019"/>
        <c:axId val="19905988"/>
      </c:barChart>
      <c:catAx>
        <c:axId val="4695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9905988"/>
        <c:crosses val="autoZero"/>
        <c:auto val="1"/>
        <c:lblOffset val="100"/>
        <c:noMultiLvlLbl val="0"/>
      </c:catAx>
      <c:valAx>
        <c:axId val="19905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6951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4936165"/>
        <c:axId val="1772302"/>
      </c:barChart>
      <c:catAx>
        <c:axId val="4493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772302"/>
        <c:crosses val="autoZero"/>
        <c:auto val="1"/>
        <c:lblOffset val="100"/>
        <c:noMultiLvlLbl val="0"/>
      </c:catAx>
      <c:valAx>
        <c:axId val="1772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4936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5950719"/>
        <c:axId val="9338744"/>
      </c:barChart>
      <c:catAx>
        <c:axId val="1595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9338744"/>
        <c:crosses val="autoZero"/>
        <c:auto val="1"/>
        <c:lblOffset val="100"/>
        <c:noMultiLvlLbl val="0"/>
      </c:catAx>
      <c:valAx>
        <c:axId val="9338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5950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11001375" y="285750"/>
        <a:ext cx="2105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7" name="Chart 8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8" name="Chart 9"/>
        <xdr:cNvGraphicFramePr/>
      </xdr:nvGraphicFramePr>
      <xdr:xfrm>
        <a:off x="11001375" y="285750"/>
        <a:ext cx="21050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9" name="Chart 10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10" name="Chart 11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11" name="Chart 12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12" name="Chart 13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13" name="Chart 14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14" name="Chart 15"/>
        <xdr:cNvGraphicFramePr/>
      </xdr:nvGraphicFramePr>
      <xdr:xfrm>
        <a:off x="11001375" y="285750"/>
        <a:ext cx="21050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15" name="Chart 16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16" name="Chart 17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17" name="Chart 18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18" name="Chart 19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19" name="Chart 20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20" name="Chart 21"/>
        <xdr:cNvGraphicFramePr/>
      </xdr:nvGraphicFramePr>
      <xdr:xfrm>
        <a:off x="11001375" y="285750"/>
        <a:ext cx="21050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21" name="Chart 22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22" name="Chart 23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23" name="Chart 24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24" name="Chart 25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25" name="Chart 26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26" name="Chart 27"/>
        <xdr:cNvGraphicFramePr/>
      </xdr:nvGraphicFramePr>
      <xdr:xfrm>
        <a:off x="11001375" y="285750"/>
        <a:ext cx="21050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27" name="Chart 28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28" name="Chart 29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29" name="Chart 30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30" name="Chart 31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31" name="Chart 32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32" name="Chart 33"/>
        <xdr:cNvGraphicFramePr/>
      </xdr:nvGraphicFramePr>
      <xdr:xfrm>
        <a:off x="11001375" y="285750"/>
        <a:ext cx="210502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33" name="Chart 34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34" name="Chart 35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35" name="Chart 36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36" name="Chart 37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37" name="Chart 38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38" name="Chart 39"/>
        <xdr:cNvGraphicFramePr/>
      </xdr:nvGraphicFramePr>
      <xdr:xfrm>
        <a:off x="11001375" y="285750"/>
        <a:ext cx="210502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39" name="Chart 40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40" name="Chart 41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41" name="Chart 42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42" name="Chart 43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43" name="Chart 44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44" name="Chart 45"/>
        <xdr:cNvGraphicFramePr/>
      </xdr:nvGraphicFramePr>
      <xdr:xfrm>
        <a:off x="11001375" y="285750"/>
        <a:ext cx="2105025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45" name="Chart 46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46" name="Chart 47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47" name="Chart 48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48" name="Chart 49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49" name="Chart 50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50" name="Chart 51"/>
        <xdr:cNvGraphicFramePr/>
      </xdr:nvGraphicFramePr>
      <xdr:xfrm>
        <a:off x="11001375" y="285750"/>
        <a:ext cx="2105025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51" name="Chart 52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52" name="Chart 53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53" name="Chart 54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54" name="Chart 55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55" name="Chart 56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56" name="Chart 57"/>
        <xdr:cNvGraphicFramePr/>
      </xdr:nvGraphicFramePr>
      <xdr:xfrm>
        <a:off x="11001375" y="285750"/>
        <a:ext cx="2105025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57" name="Chart 58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58" name="Chart 59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59" name="Chart 60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60" name="Chart 61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CASCI~1\IMPOST~1\Temp\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O18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5.7109375" style="10" customWidth="1"/>
    <col min="2" max="2" width="27.7109375" style="10" customWidth="1"/>
    <col min="3" max="5" width="10.7109375" style="10" customWidth="1"/>
    <col min="6" max="6" width="5.7109375" style="10" customWidth="1"/>
    <col min="7" max="7" width="27.7109375" style="10" customWidth="1"/>
    <col min="8" max="10" width="10.7109375" style="10" customWidth="1"/>
    <col min="11" max="11" width="5.7109375" style="10" customWidth="1"/>
    <col min="12" max="12" width="27.7109375" style="10" customWidth="1"/>
    <col min="13" max="13" width="10.7109375" style="10" customWidth="1"/>
    <col min="14" max="14" width="10.57421875" style="10" customWidth="1"/>
    <col min="15" max="15" width="10.7109375" style="10" customWidth="1"/>
    <col min="16" max="16384" width="9.140625" style="10" customWidth="1"/>
  </cols>
  <sheetData>
    <row r="1" spans="2:15" ht="22.5" customHeigh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15" customHeight="1">
      <c r="B2" s="47" t="s">
        <v>41</v>
      </c>
      <c r="C2" s="48"/>
      <c r="D2" s="48"/>
      <c r="E2" s="49"/>
      <c r="G2" s="47" t="s">
        <v>42</v>
      </c>
      <c r="H2" s="48"/>
      <c r="I2" s="48"/>
      <c r="J2" s="49"/>
      <c r="L2" s="50" t="s">
        <v>43</v>
      </c>
      <c r="M2" s="50"/>
      <c r="N2" s="50"/>
      <c r="O2" s="50"/>
    </row>
    <row r="3" spans="2:15" ht="15" customHeight="1">
      <c r="B3" s="35" t="s">
        <v>23</v>
      </c>
      <c r="C3" s="36" t="s">
        <v>24</v>
      </c>
      <c r="D3" s="36" t="s">
        <v>25</v>
      </c>
      <c r="E3" s="36" t="s">
        <v>26</v>
      </c>
      <c r="G3" s="37" t="s">
        <v>23</v>
      </c>
      <c r="H3" s="36" t="s">
        <v>24</v>
      </c>
      <c r="I3" s="36" t="s">
        <v>25</v>
      </c>
      <c r="J3" s="36" t="s">
        <v>26</v>
      </c>
      <c r="L3" s="37" t="s">
        <v>23</v>
      </c>
      <c r="M3" s="36" t="s">
        <v>24</v>
      </c>
      <c r="N3" s="36" t="s">
        <v>25</v>
      </c>
      <c r="O3" s="36" t="s">
        <v>26</v>
      </c>
    </row>
    <row r="4" spans="2:15" ht="15" customHeight="1">
      <c r="B4" s="38" t="s">
        <v>28</v>
      </c>
      <c r="C4" s="39">
        <v>17086</v>
      </c>
      <c r="D4" s="39">
        <v>19241</v>
      </c>
      <c r="E4" s="39">
        <f>SUM(C4:D4)</f>
        <v>36327</v>
      </c>
      <c r="G4" s="38" t="s">
        <v>28</v>
      </c>
      <c r="H4" s="39">
        <v>15165</v>
      </c>
      <c r="I4" s="39">
        <v>16860</v>
      </c>
      <c r="J4" s="39">
        <f>SUM(H4:I4)</f>
        <v>32025</v>
      </c>
      <c r="L4" s="38" t="s">
        <v>28</v>
      </c>
      <c r="M4" s="39">
        <v>1921</v>
      </c>
      <c r="N4" s="39">
        <v>2381</v>
      </c>
      <c r="O4" s="39">
        <f>SUM(M4:N4)</f>
        <v>4302</v>
      </c>
    </row>
    <row r="5" spans="2:15" ht="15" customHeight="1">
      <c r="B5" s="38" t="s">
        <v>27</v>
      </c>
      <c r="C5" s="40">
        <v>5395</v>
      </c>
      <c r="D5" s="40">
        <v>5587</v>
      </c>
      <c r="E5" s="40">
        <v>10982</v>
      </c>
      <c r="G5" s="38" t="s">
        <v>27</v>
      </c>
      <c r="H5" s="40">
        <v>5110</v>
      </c>
      <c r="I5" s="40">
        <v>5159</v>
      </c>
      <c r="J5" s="40">
        <v>10269</v>
      </c>
      <c r="L5" s="38" t="s">
        <v>27</v>
      </c>
      <c r="M5" s="40">
        <v>285</v>
      </c>
      <c r="N5" s="40">
        <v>428</v>
      </c>
      <c r="O5" s="40">
        <v>713</v>
      </c>
    </row>
    <row r="6" spans="2:15" ht="15" customHeight="1">
      <c r="B6" s="38" t="s">
        <v>39</v>
      </c>
      <c r="C6" s="40">
        <v>7143</v>
      </c>
      <c r="D6" s="40">
        <v>7589</v>
      </c>
      <c r="E6" s="40">
        <f>SUM(C6:D6)</f>
        <v>14732</v>
      </c>
      <c r="G6" s="38" t="s">
        <v>39</v>
      </c>
      <c r="H6" s="40">
        <v>6636</v>
      </c>
      <c r="I6" s="40">
        <v>7005</v>
      </c>
      <c r="J6" s="40">
        <v>13641</v>
      </c>
      <c r="L6" s="38" t="s">
        <v>39</v>
      </c>
      <c r="M6" s="40">
        <v>507</v>
      </c>
      <c r="N6" s="40">
        <v>584</v>
      </c>
      <c r="O6" s="40">
        <v>1091</v>
      </c>
    </row>
    <row r="7" spans="2:15" ht="15" customHeight="1">
      <c r="B7" s="38" t="s">
        <v>40</v>
      </c>
      <c r="C7" s="40">
        <v>15158</v>
      </c>
      <c r="D7" s="40">
        <v>15403</v>
      </c>
      <c r="E7" s="40">
        <v>30561</v>
      </c>
      <c r="G7" s="38" t="s">
        <v>40</v>
      </c>
      <c r="H7" s="40">
        <f>(C7-M7)</f>
        <v>13466</v>
      </c>
      <c r="I7" s="40">
        <f>(D7-N7)</f>
        <v>13549</v>
      </c>
      <c r="J7" s="40">
        <f>(E7-O7)</f>
        <v>27015</v>
      </c>
      <c r="L7" s="38" t="s">
        <v>40</v>
      </c>
      <c r="M7" s="40">
        <v>1692</v>
      </c>
      <c r="N7" s="40">
        <v>1854</v>
      </c>
      <c r="O7" s="40">
        <f>SUM(M7:N7)</f>
        <v>3546</v>
      </c>
    </row>
    <row r="8" spans="2:15" ht="15" customHeight="1">
      <c r="B8" s="38" t="s">
        <v>29</v>
      </c>
      <c r="C8" s="40">
        <v>9093</v>
      </c>
      <c r="D8" s="40">
        <v>9677</v>
      </c>
      <c r="E8" s="40">
        <f>SUM(C8:D8)</f>
        <v>18770</v>
      </c>
      <c r="G8" s="38" t="s">
        <v>29</v>
      </c>
      <c r="H8" s="40">
        <v>8523</v>
      </c>
      <c r="I8" s="40">
        <v>8911</v>
      </c>
      <c r="J8" s="40">
        <f>H8+I8</f>
        <v>17434</v>
      </c>
      <c r="L8" s="38" t="s">
        <v>29</v>
      </c>
      <c r="M8" s="40">
        <v>570</v>
      </c>
      <c r="N8" s="40">
        <v>766</v>
      </c>
      <c r="O8" s="40">
        <f>SUM(M8:N8)</f>
        <v>1336</v>
      </c>
    </row>
    <row r="9" spans="2:15" ht="15" customHeight="1">
      <c r="B9" s="37" t="s">
        <v>26</v>
      </c>
      <c r="C9" s="41">
        <f>SUM(C4:C8)</f>
        <v>53875</v>
      </c>
      <c r="D9" s="41">
        <f>SUM(D4:D8)</f>
        <v>57497</v>
      </c>
      <c r="E9" s="41">
        <f>SUM(E4:E8)</f>
        <v>111372</v>
      </c>
      <c r="G9" s="37" t="s">
        <v>26</v>
      </c>
      <c r="H9" s="41">
        <f>C9-M9</f>
        <v>48900</v>
      </c>
      <c r="I9" s="41">
        <f>D9-N9</f>
        <v>51484</v>
      </c>
      <c r="J9" s="41">
        <f>E9-O9</f>
        <v>100384</v>
      </c>
      <c r="L9" s="37" t="s">
        <v>26</v>
      </c>
      <c r="M9" s="41">
        <f>SUM(M4:M8)</f>
        <v>4975</v>
      </c>
      <c r="N9" s="41">
        <f>SUM(N4:N8)</f>
        <v>6013</v>
      </c>
      <c r="O9" s="41">
        <f>SUM(O4:O8)</f>
        <v>10988</v>
      </c>
    </row>
    <row r="10" ht="15" customHeight="1"/>
    <row r="11" spans="2:5" ht="34.5" customHeight="1">
      <c r="B11" s="51" t="s">
        <v>44</v>
      </c>
      <c r="C11" s="51"/>
      <c r="D11" s="51"/>
      <c r="E11" s="51"/>
    </row>
    <row r="12" spans="2:5" ht="15" customHeight="1">
      <c r="B12" s="8" t="s">
        <v>23</v>
      </c>
      <c r="C12" s="22" t="s">
        <v>24</v>
      </c>
      <c r="D12" s="22" t="s">
        <v>25</v>
      </c>
      <c r="E12" s="22" t="s">
        <v>26</v>
      </c>
    </row>
    <row r="13" spans="2:5" ht="15" customHeight="1">
      <c r="B13" s="2" t="s">
        <v>28</v>
      </c>
      <c r="C13" s="42">
        <f aca="true" t="shared" si="0" ref="C13:C18">(M4/C4)</f>
        <v>0.11243123024698584</v>
      </c>
      <c r="D13" s="42">
        <f aca="true" t="shared" si="1" ref="D13:D18">N4/D4</f>
        <v>0.12374616703913519</v>
      </c>
      <c r="E13" s="42">
        <f aca="true" t="shared" si="2" ref="E13:E18">(O4/E4)</f>
        <v>0.11842431249483855</v>
      </c>
    </row>
    <row r="14" spans="2:5" ht="15" customHeight="1">
      <c r="B14" s="2" t="s">
        <v>27</v>
      </c>
      <c r="C14" s="42">
        <f t="shared" si="0"/>
        <v>0.05282669138090825</v>
      </c>
      <c r="D14" s="42">
        <f t="shared" si="1"/>
        <v>0.07660640773223555</v>
      </c>
      <c r="E14" s="42">
        <f t="shared" si="2"/>
        <v>0.06492442178109634</v>
      </c>
    </row>
    <row r="15" spans="2:5" ht="15" customHeight="1">
      <c r="B15" s="2" t="s">
        <v>39</v>
      </c>
      <c r="C15" s="42">
        <f t="shared" si="0"/>
        <v>0.07097858042839143</v>
      </c>
      <c r="D15" s="42">
        <f t="shared" si="1"/>
        <v>0.07695348530768217</v>
      </c>
      <c r="E15" s="42">
        <f t="shared" si="2"/>
        <v>0.0740564756991583</v>
      </c>
    </row>
    <row r="16" spans="2:5" ht="15" customHeight="1">
      <c r="B16" s="2" t="s">
        <v>40</v>
      </c>
      <c r="C16" s="42">
        <f t="shared" si="0"/>
        <v>0.111624224831772</v>
      </c>
      <c r="D16" s="42">
        <f t="shared" si="1"/>
        <v>0.12036616243588912</v>
      </c>
      <c r="E16" s="42">
        <f t="shared" si="2"/>
        <v>0.11603023461274173</v>
      </c>
    </row>
    <row r="17" spans="2:5" ht="15" customHeight="1">
      <c r="B17" s="2" t="s">
        <v>29</v>
      </c>
      <c r="C17" s="42">
        <f t="shared" si="0"/>
        <v>0.0626855823160673</v>
      </c>
      <c r="D17" s="42">
        <f t="shared" si="1"/>
        <v>0.07915676345974992</v>
      </c>
      <c r="E17" s="42">
        <f t="shared" si="2"/>
        <v>0.07117741076185402</v>
      </c>
    </row>
    <row r="18" spans="2:5" ht="15" customHeight="1">
      <c r="B18" s="8" t="s">
        <v>26</v>
      </c>
      <c r="C18" s="43">
        <f t="shared" si="0"/>
        <v>0.09234338747099768</v>
      </c>
      <c r="D18" s="43">
        <f t="shared" si="1"/>
        <v>0.10457936935840131</v>
      </c>
      <c r="E18" s="43">
        <f t="shared" si="2"/>
        <v>0.09866034550874546</v>
      </c>
    </row>
    <row r="19" ht="15" customHeight="1"/>
    <row r="20" ht="15" customHeight="1"/>
  </sheetData>
  <mergeCells count="5">
    <mergeCell ref="B1:O1"/>
    <mergeCell ref="B2:E2"/>
    <mergeCell ref="G2:J2"/>
    <mergeCell ref="L2:O2"/>
    <mergeCell ref="B11:E11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53"/>
  <sheetViews>
    <sheetView workbookViewId="0" topLeftCell="A1">
      <selection activeCell="B26" sqref="B26:F26"/>
    </sheetView>
  </sheetViews>
  <sheetFormatPr defaultColWidth="9.140625" defaultRowHeight="15.75" customHeight="1"/>
  <cols>
    <col min="1" max="1" width="5.7109375" style="10" customWidth="1"/>
    <col min="2" max="2" width="12.7109375" style="7" customWidth="1"/>
    <col min="3" max="6" width="9.7109375" style="10" customWidth="1"/>
    <col min="7" max="7" width="5.7109375" style="10" customWidth="1"/>
    <col min="8" max="8" width="12.7109375" style="7" customWidth="1"/>
    <col min="9" max="12" width="9.7109375" style="10" customWidth="1"/>
    <col min="13" max="13" width="5.7109375" style="10" customWidth="1"/>
    <col min="14" max="14" width="12.7109375" style="7" customWidth="1"/>
    <col min="15" max="17" width="9.7109375" style="10" customWidth="1"/>
    <col min="18" max="18" width="10.421875" style="10" customWidth="1"/>
    <col min="19" max="16384" width="9.140625" style="10" customWidth="1"/>
  </cols>
  <sheetData>
    <row r="1" spans="1:18" ht="22.5" customHeight="1">
      <c r="A1" s="9"/>
      <c r="B1" s="3"/>
      <c r="C1" s="9"/>
      <c r="D1" s="9"/>
      <c r="E1" s="9"/>
      <c r="F1" s="9"/>
      <c r="G1" s="9"/>
      <c r="H1" s="3"/>
      <c r="I1" s="9"/>
      <c r="J1" s="9"/>
      <c r="K1" s="9"/>
      <c r="L1" s="9"/>
      <c r="M1" s="9"/>
      <c r="N1" s="3"/>
      <c r="O1" s="9"/>
      <c r="P1" s="9"/>
      <c r="Q1" s="9"/>
      <c r="R1" s="9"/>
    </row>
    <row r="2" spans="2:18" ht="42" customHeight="1" hidden="1">
      <c r="B2" s="53" t="s">
        <v>36</v>
      </c>
      <c r="C2" s="54"/>
      <c r="D2" s="54"/>
      <c r="E2" s="54"/>
      <c r="F2" s="55"/>
      <c r="G2" s="21"/>
      <c r="H2" s="53" t="s">
        <v>37</v>
      </c>
      <c r="I2" s="54"/>
      <c r="J2" s="54"/>
      <c r="K2" s="54"/>
      <c r="L2" s="55"/>
      <c r="M2" s="21"/>
      <c r="N2" s="53" t="s">
        <v>38</v>
      </c>
      <c r="O2" s="54"/>
      <c r="P2" s="54"/>
      <c r="Q2" s="54"/>
      <c r="R2" s="55"/>
    </row>
    <row r="3" spans="2:18" ht="15.75" customHeight="1" hidden="1">
      <c r="B3" s="4" t="s">
        <v>16</v>
      </c>
      <c r="C3" s="22" t="s">
        <v>19</v>
      </c>
      <c r="D3" s="22" t="s">
        <v>20</v>
      </c>
      <c r="E3" s="22" t="s">
        <v>18</v>
      </c>
      <c r="F3" s="17" t="s">
        <v>21</v>
      </c>
      <c r="H3" s="4" t="s">
        <v>16</v>
      </c>
      <c r="I3" s="22" t="s">
        <v>19</v>
      </c>
      <c r="J3" s="22" t="s">
        <v>20</v>
      </c>
      <c r="K3" s="22" t="s">
        <v>18</v>
      </c>
      <c r="L3" s="17" t="s">
        <v>21</v>
      </c>
      <c r="N3" s="4" t="s">
        <v>16</v>
      </c>
      <c r="O3" s="22" t="s">
        <v>19</v>
      </c>
      <c r="P3" s="22" t="s">
        <v>20</v>
      </c>
      <c r="Q3" s="22" t="s">
        <v>18</v>
      </c>
      <c r="R3" s="17" t="s">
        <v>21</v>
      </c>
    </row>
    <row r="4" spans="2:18" ht="15.75" customHeight="1" hidden="1">
      <c r="B4" s="4" t="s">
        <v>0</v>
      </c>
      <c r="C4" s="11">
        <v>856</v>
      </c>
      <c r="D4" s="11">
        <v>803</v>
      </c>
      <c r="E4" s="11">
        <v>1659</v>
      </c>
      <c r="F4" s="13">
        <v>0.0456873760740251</v>
      </c>
      <c r="H4" s="8" t="s">
        <v>0</v>
      </c>
      <c r="I4" s="11">
        <v>664</v>
      </c>
      <c r="J4" s="11">
        <v>620</v>
      </c>
      <c r="K4" s="11">
        <v>1284</v>
      </c>
      <c r="L4" s="13">
        <v>0.03986215888982025</v>
      </c>
      <c r="N4" s="8" t="s">
        <v>0</v>
      </c>
      <c r="O4" s="11">
        <v>192</v>
      </c>
      <c r="P4" s="11">
        <v>183</v>
      </c>
      <c r="Q4" s="11">
        <v>375</v>
      </c>
      <c r="R4" s="13">
        <v>0.091441111923921</v>
      </c>
    </row>
    <row r="5" spans="2:18" ht="15.75" customHeight="1" hidden="1">
      <c r="B5" s="5" t="s">
        <v>1</v>
      </c>
      <c r="C5" s="11">
        <v>851</v>
      </c>
      <c r="D5" s="11">
        <v>840</v>
      </c>
      <c r="E5" s="11">
        <v>1691</v>
      </c>
      <c r="F5" s="13">
        <v>0.04656862745098039</v>
      </c>
      <c r="H5" s="8" t="s">
        <v>1</v>
      </c>
      <c r="I5" s="11">
        <v>714</v>
      </c>
      <c r="J5" s="11">
        <v>724</v>
      </c>
      <c r="K5" s="11">
        <v>1438</v>
      </c>
      <c r="L5" s="13">
        <v>0.044643134332991836</v>
      </c>
      <c r="N5" s="8" t="s">
        <v>1</v>
      </c>
      <c r="O5" s="11">
        <v>137</v>
      </c>
      <c r="P5" s="11">
        <v>116</v>
      </c>
      <c r="Q5" s="11">
        <v>253</v>
      </c>
      <c r="R5" s="13">
        <v>0.06169227017800537</v>
      </c>
    </row>
    <row r="6" spans="2:18" ht="15.75" customHeight="1" hidden="1">
      <c r="B6" s="5" t="s">
        <v>2</v>
      </c>
      <c r="C6" s="11">
        <v>735</v>
      </c>
      <c r="D6" s="11">
        <v>742</v>
      </c>
      <c r="E6" s="11">
        <v>1477</v>
      </c>
      <c r="F6" s="13">
        <v>0.04067525886759198</v>
      </c>
      <c r="H6" s="8" t="s">
        <v>2</v>
      </c>
      <c r="I6" s="11">
        <v>650</v>
      </c>
      <c r="J6" s="11">
        <v>642</v>
      </c>
      <c r="K6" s="11">
        <v>1292</v>
      </c>
      <c r="L6" s="13">
        <v>0.04011052125050449</v>
      </c>
      <c r="N6" s="8" t="s">
        <v>2</v>
      </c>
      <c r="O6" s="11">
        <v>85</v>
      </c>
      <c r="P6" s="11">
        <v>100</v>
      </c>
      <c r="Q6" s="11">
        <v>185</v>
      </c>
      <c r="R6" s="13">
        <v>0.04511094854913436</v>
      </c>
    </row>
    <row r="7" spans="2:18" ht="15.75" customHeight="1" hidden="1">
      <c r="B7" s="5" t="s">
        <v>3</v>
      </c>
      <c r="C7" s="11">
        <v>745</v>
      </c>
      <c r="D7" s="11">
        <v>673</v>
      </c>
      <c r="E7" s="11">
        <v>1418</v>
      </c>
      <c r="F7" s="13">
        <v>0.03905045164133069</v>
      </c>
      <c r="H7" s="8" t="s">
        <v>3</v>
      </c>
      <c r="I7" s="11">
        <v>626</v>
      </c>
      <c r="J7" s="11">
        <v>574</v>
      </c>
      <c r="K7" s="11">
        <v>1200</v>
      </c>
      <c r="L7" s="13">
        <v>0.037254354102635744</v>
      </c>
      <c r="N7" s="8" t="s">
        <v>3</v>
      </c>
      <c r="O7" s="11">
        <v>119</v>
      </c>
      <c r="P7" s="11">
        <v>99</v>
      </c>
      <c r="Q7" s="11">
        <v>218</v>
      </c>
      <c r="R7" s="13">
        <v>0.0531577663984394</v>
      </c>
    </row>
    <row r="8" spans="2:18" ht="15.75" customHeight="1" hidden="1">
      <c r="B8" s="5" t="s">
        <v>4</v>
      </c>
      <c r="C8" s="11">
        <v>696</v>
      </c>
      <c r="D8" s="11">
        <v>722</v>
      </c>
      <c r="E8" s="11">
        <v>1418</v>
      </c>
      <c r="F8" s="13">
        <v>0.03905045164133069</v>
      </c>
      <c r="H8" s="8" t="s">
        <v>4</v>
      </c>
      <c r="I8" s="11">
        <v>580</v>
      </c>
      <c r="J8" s="11">
        <v>564</v>
      </c>
      <c r="K8" s="11">
        <v>1144</v>
      </c>
      <c r="L8" s="13">
        <v>0.035515817577846075</v>
      </c>
      <c r="N8" s="8" t="s">
        <v>4</v>
      </c>
      <c r="O8" s="11">
        <v>116</v>
      </c>
      <c r="P8" s="11">
        <v>158</v>
      </c>
      <c r="Q8" s="11">
        <v>274</v>
      </c>
      <c r="R8" s="13">
        <v>0.06681297244574494</v>
      </c>
    </row>
    <row r="9" spans="2:18" ht="15.75" customHeight="1" hidden="1">
      <c r="B9" s="5" t="s">
        <v>5</v>
      </c>
      <c r="C9" s="11">
        <v>727</v>
      </c>
      <c r="D9" s="11">
        <v>772</v>
      </c>
      <c r="E9" s="11">
        <v>1499</v>
      </c>
      <c r="F9" s="13">
        <v>0.04128111918924873</v>
      </c>
      <c r="H9" s="8" t="s">
        <v>5</v>
      </c>
      <c r="I9" s="11">
        <v>552</v>
      </c>
      <c r="J9" s="11">
        <v>539</v>
      </c>
      <c r="K9" s="11">
        <v>1091</v>
      </c>
      <c r="L9" s="13">
        <v>0.033870416938313</v>
      </c>
      <c r="N9" s="8" t="s">
        <v>5</v>
      </c>
      <c r="O9" s="11">
        <v>175</v>
      </c>
      <c r="P9" s="11">
        <v>233</v>
      </c>
      <c r="Q9" s="11">
        <v>408</v>
      </c>
      <c r="R9" s="13">
        <v>0.09948792977322604</v>
      </c>
    </row>
    <row r="10" spans="2:18" ht="15.75" customHeight="1" hidden="1">
      <c r="B10" s="5" t="s">
        <v>6</v>
      </c>
      <c r="C10" s="11">
        <v>964</v>
      </c>
      <c r="D10" s="11">
        <v>992</v>
      </c>
      <c r="E10" s="11">
        <v>1956</v>
      </c>
      <c r="F10" s="13">
        <v>0.05386649041639128</v>
      </c>
      <c r="H10" s="8" t="s">
        <v>6</v>
      </c>
      <c r="I10" s="11">
        <v>721</v>
      </c>
      <c r="J10" s="11">
        <v>680</v>
      </c>
      <c r="K10" s="11">
        <v>1401</v>
      </c>
      <c r="L10" s="13">
        <v>0.043494458414827235</v>
      </c>
      <c r="N10" s="8" t="s">
        <v>6</v>
      </c>
      <c r="O10" s="11">
        <v>243</v>
      </c>
      <c r="P10" s="11">
        <v>312</v>
      </c>
      <c r="Q10" s="11">
        <v>555</v>
      </c>
      <c r="R10" s="13">
        <v>0.13533284564740308</v>
      </c>
    </row>
    <row r="11" spans="2:18" ht="15.75" customHeight="1" hidden="1">
      <c r="B11" s="5" t="s">
        <v>7</v>
      </c>
      <c r="C11" s="11">
        <v>1210</v>
      </c>
      <c r="D11" s="11">
        <v>1371</v>
      </c>
      <c r="E11" s="11">
        <v>2581</v>
      </c>
      <c r="F11" s="13">
        <v>0.07107843137254902</v>
      </c>
      <c r="H11" s="8" t="s">
        <v>7</v>
      </c>
      <c r="I11" s="11">
        <v>990</v>
      </c>
      <c r="J11" s="11">
        <v>1106</v>
      </c>
      <c r="K11" s="11">
        <v>2096</v>
      </c>
      <c r="L11" s="13">
        <v>0.06507093849927044</v>
      </c>
      <c r="N11" s="8" t="s">
        <v>7</v>
      </c>
      <c r="O11" s="11">
        <v>220</v>
      </c>
      <c r="P11" s="11">
        <v>265</v>
      </c>
      <c r="Q11" s="11">
        <v>485</v>
      </c>
      <c r="R11" s="13">
        <v>0.11826383808827115</v>
      </c>
    </row>
    <row r="12" spans="2:18" ht="15.75" customHeight="1" hidden="1">
      <c r="B12" s="5" t="s">
        <v>8</v>
      </c>
      <c r="C12" s="11">
        <v>1561</v>
      </c>
      <c r="D12" s="11">
        <v>1647</v>
      </c>
      <c r="E12" s="11">
        <v>3208</v>
      </c>
      <c r="F12" s="13">
        <v>0.08834545053976647</v>
      </c>
      <c r="H12" s="8" t="s">
        <v>8</v>
      </c>
      <c r="I12" s="11">
        <v>1367</v>
      </c>
      <c r="J12" s="11">
        <v>1408</v>
      </c>
      <c r="K12" s="11">
        <v>2775</v>
      </c>
      <c r="L12" s="13">
        <v>0.08615069386234517</v>
      </c>
      <c r="N12" s="8" t="s">
        <v>8</v>
      </c>
      <c r="O12" s="11">
        <v>194</v>
      </c>
      <c r="P12" s="11">
        <v>239</v>
      </c>
      <c r="Q12" s="11">
        <v>433</v>
      </c>
      <c r="R12" s="13">
        <v>0.10558400390148744</v>
      </c>
    </row>
    <row r="13" spans="2:18" ht="15.75" customHeight="1" hidden="1">
      <c r="B13" s="5" t="s">
        <v>9</v>
      </c>
      <c r="C13" s="11">
        <v>1541</v>
      </c>
      <c r="D13" s="11">
        <v>1567</v>
      </c>
      <c r="E13" s="11">
        <v>3108</v>
      </c>
      <c r="F13" s="13">
        <v>0.08559153998678123</v>
      </c>
      <c r="H13" s="8" t="s">
        <v>9</v>
      </c>
      <c r="I13" s="11">
        <v>1418</v>
      </c>
      <c r="J13" s="11">
        <v>1397</v>
      </c>
      <c r="K13" s="11">
        <v>2815</v>
      </c>
      <c r="L13" s="13">
        <v>0.08739250566576635</v>
      </c>
      <c r="N13" s="8" t="s">
        <v>9</v>
      </c>
      <c r="O13" s="11">
        <v>123</v>
      </c>
      <c r="P13" s="11">
        <v>170</v>
      </c>
      <c r="Q13" s="11">
        <v>293</v>
      </c>
      <c r="R13" s="13">
        <v>0.0714459887832236</v>
      </c>
    </row>
    <row r="14" spans="2:18" ht="15.75" customHeight="1" hidden="1">
      <c r="B14" s="5" t="s">
        <v>10</v>
      </c>
      <c r="C14" s="11">
        <v>1269</v>
      </c>
      <c r="D14" s="11">
        <v>1340</v>
      </c>
      <c r="E14" s="11">
        <v>2609</v>
      </c>
      <c r="F14" s="13">
        <v>0.07184952632738488</v>
      </c>
      <c r="H14" s="8" t="s">
        <v>10</v>
      </c>
      <c r="I14" s="11">
        <v>1189</v>
      </c>
      <c r="J14" s="11">
        <v>1191</v>
      </c>
      <c r="K14" s="11">
        <v>2380</v>
      </c>
      <c r="L14" s="13">
        <v>0.0738878023035609</v>
      </c>
      <c r="N14" s="8" t="s">
        <v>10</v>
      </c>
      <c r="O14" s="11">
        <v>80</v>
      </c>
      <c r="P14" s="11">
        <v>149</v>
      </c>
      <c r="Q14" s="11">
        <v>229</v>
      </c>
      <c r="R14" s="13">
        <v>0.05584003901487442</v>
      </c>
    </row>
    <row r="15" spans="2:18" ht="15.75" customHeight="1" hidden="1">
      <c r="B15" s="5" t="s">
        <v>11</v>
      </c>
      <c r="C15" s="11">
        <v>1023</v>
      </c>
      <c r="D15" s="11">
        <v>1190</v>
      </c>
      <c r="E15" s="11">
        <v>2213</v>
      </c>
      <c r="F15" s="13">
        <v>0.06094404053756334</v>
      </c>
      <c r="H15" s="8" t="s">
        <v>11</v>
      </c>
      <c r="I15" s="11">
        <v>974</v>
      </c>
      <c r="J15" s="11">
        <v>1043</v>
      </c>
      <c r="K15" s="11">
        <v>2017</v>
      </c>
      <c r="L15" s="13">
        <v>0.06261836018751359</v>
      </c>
      <c r="N15" s="8" t="s">
        <v>11</v>
      </c>
      <c r="O15" s="11">
        <v>49</v>
      </c>
      <c r="P15" s="11">
        <v>147</v>
      </c>
      <c r="Q15" s="11">
        <v>196</v>
      </c>
      <c r="R15" s="13">
        <v>0.047793221165569374</v>
      </c>
    </row>
    <row r="16" spans="2:18" ht="15.75" customHeight="1" hidden="1">
      <c r="B16" s="5" t="s">
        <v>12</v>
      </c>
      <c r="C16" s="11">
        <v>899</v>
      </c>
      <c r="D16" s="11">
        <v>1042</v>
      </c>
      <c r="E16" s="11">
        <v>1941</v>
      </c>
      <c r="F16" s="13">
        <v>0.05345340383344349</v>
      </c>
      <c r="H16" s="8" t="s">
        <v>12</v>
      </c>
      <c r="I16" s="11">
        <v>870</v>
      </c>
      <c r="J16" s="11">
        <v>970</v>
      </c>
      <c r="K16" s="11">
        <v>1840</v>
      </c>
      <c r="L16" s="13">
        <v>0.05712334295737481</v>
      </c>
      <c r="N16" s="8" t="s">
        <v>12</v>
      </c>
      <c r="O16" s="11">
        <v>29</v>
      </c>
      <c r="P16" s="11">
        <v>72</v>
      </c>
      <c r="Q16" s="11">
        <v>101</v>
      </c>
      <c r="R16" s="13">
        <v>0.024628139478176055</v>
      </c>
    </row>
    <row r="17" spans="2:18" ht="15.75" customHeight="1" hidden="1">
      <c r="B17" s="5" t="s">
        <v>13</v>
      </c>
      <c r="C17" s="11">
        <v>934</v>
      </c>
      <c r="D17" s="11">
        <v>1153</v>
      </c>
      <c r="E17" s="11">
        <v>2087</v>
      </c>
      <c r="F17" s="13">
        <v>0.05747411324080194</v>
      </c>
      <c r="H17" s="8" t="s">
        <v>13</v>
      </c>
      <c r="I17" s="11">
        <v>921</v>
      </c>
      <c r="J17" s="11">
        <v>1127</v>
      </c>
      <c r="K17" s="11">
        <v>2048</v>
      </c>
      <c r="L17" s="13">
        <v>0.063580764335165</v>
      </c>
      <c r="N17" s="8" t="s">
        <v>13</v>
      </c>
      <c r="O17" s="11">
        <v>13</v>
      </c>
      <c r="P17" s="11">
        <v>26</v>
      </c>
      <c r="Q17" s="11">
        <v>39</v>
      </c>
      <c r="R17" s="13">
        <v>0.009509875640087784</v>
      </c>
    </row>
    <row r="18" spans="2:18" ht="15.75" customHeight="1" hidden="1">
      <c r="B18" s="5" t="s">
        <v>14</v>
      </c>
      <c r="C18" s="11">
        <v>998</v>
      </c>
      <c r="D18" s="11">
        <v>1245</v>
      </c>
      <c r="E18" s="11">
        <v>2243</v>
      </c>
      <c r="F18" s="13">
        <v>0.061770213703458914</v>
      </c>
      <c r="H18" s="8" t="s">
        <v>14</v>
      </c>
      <c r="I18" s="11">
        <v>990</v>
      </c>
      <c r="J18" s="11">
        <v>1228</v>
      </c>
      <c r="K18" s="11">
        <v>2218</v>
      </c>
      <c r="L18" s="13">
        <v>0.06885846449970506</v>
      </c>
      <c r="N18" s="8" t="s">
        <v>14</v>
      </c>
      <c r="O18" s="11">
        <v>8</v>
      </c>
      <c r="P18" s="11">
        <v>17</v>
      </c>
      <c r="Q18" s="11">
        <v>25</v>
      </c>
      <c r="R18" s="13">
        <v>0.0060960741282614</v>
      </c>
    </row>
    <row r="19" spans="2:18" ht="15.75" customHeight="1" hidden="1">
      <c r="B19" s="5" t="s">
        <v>15</v>
      </c>
      <c r="C19" s="11">
        <v>922</v>
      </c>
      <c r="D19" s="11">
        <v>1240</v>
      </c>
      <c r="E19" s="11">
        <v>2162</v>
      </c>
      <c r="F19" s="13">
        <v>0.05953954615554087</v>
      </c>
      <c r="H19" s="8" t="s">
        <v>15</v>
      </c>
      <c r="I19" s="11">
        <v>915</v>
      </c>
      <c r="J19" s="11">
        <v>1228</v>
      </c>
      <c r="K19" s="11">
        <v>2143</v>
      </c>
      <c r="L19" s="13">
        <v>0.06653006736829034</v>
      </c>
      <c r="N19" s="8" t="s">
        <v>15</v>
      </c>
      <c r="O19" s="11">
        <v>7</v>
      </c>
      <c r="P19" s="11">
        <v>12</v>
      </c>
      <c r="Q19" s="11">
        <v>19</v>
      </c>
      <c r="R19" s="13">
        <v>0.004633016337478664</v>
      </c>
    </row>
    <row r="20" spans="2:18" ht="15.75" customHeight="1" hidden="1">
      <c r="B20" s="5" t="s">
        <v>30</v>
      </c>
      <c r="C20" s="11">
        <v>661</v>
      </c>
      <c r="D20" s="11">
        <v>921</v>
      </c>
      <c r="E20" s="11">
        <v>1582</v>
      </c>
      <c r="F20" s="13">
        <v>0.04356686494822648</v>
      </c>
      <c r="H20" s="8" t="s">
        <v>30</v>
      </c>
      <c r="I20" s="11">
        <v>659</v>
      </c>
      <c r="J20" s="11">
        <v>912</v>
      </c>
      <c r="K20" s="11">
        <v>1571</v>
      </c>
      <c r="L20" s="13">
        <v>0.0487721585793673</v>
      </c>
      <c r="N20" s="8" t="s">
        <v>30</v>
      </c>
      <c r="O20" s="11">
        <v>2</v>
      </c>
      <c r="P20" s="11">
        <v>9</v>
      </c>
      <c r="Q20" s="11">
        <v>11</v>
      </c>
      <c r="R20" s="13">
        <v>0.0026822726164350157</v>
      </c>
    </row>
    <row r="21" spans="2:18" ht="15.75" customHeight="1" hidden="1">
      <c r="B21" s="5" t="s">
        <v>31</v>
      </c>
      <c r="C21" s="11">
        <v>338</v>
      </c>
      <c r="D21" s="11">
        <v>611</v>
      </c>
      <c r="E21" s="11">
        <v>949</v>
      </c>
      <c r="F21" s="13">
        <v>0.026134611147829917</v>
      </c>
      <c r="H21" s="8" t="s">
        <v>31</v>
      </c>
      <c r="I21" s="11">
        <v>338</v>
      </c>
      <c r="J21" s="11">
        <v>611</v>
      </c>
      <c r="K21" s="11">
        <v>949</v>
      </c>
      <c r="L21" s="13">
        <v>0.02946198503616777</v>
      </c>
      <c r="N21" s="8" t="s">
        <v>31</v>
      </c>
      <c r="O21" s="11">
        <v>0</v>
      </c>
      <c r="P21" s="11">
        <v>0</v>
      </c>
      <c r="Q21" s="11">
        <v>0</v>
      </c>
      <c r="R21" s="13">
        <v>0</v>
      </c>
    </row>
    <row r="22" spans="2:18" ht="15.75" customHeight="1" hidden="1">
      <c r="B22" s="5" t="s">
        <v>32</v>
      </c>
      <c r="C22" s="11">
        <v>124</v>
      </c>
      <c r="D22" s="11">
        <v>292</v>
      </c>
      <c r="E22" s="11">
        <v>416</v>
      </c>
      <c r="F22" s="13">
        <v>0.011456267900418595</v>
      </c>
      <c r="H22" s="8" t="s">
        <v>32</v>
      </c>
      <c r="I22" s="11">
        <v>124</v>
      </c>
      <c r="J22" s="11">
        <v>290</v>
      </c>
      <c r="K22" s="11">
        <v>414</v>
      </c>
      <c r="L22" s="13">
        <v>0.012852752165409332</v>
      </c>
      <c r="N22" s="8" t="s">
        <v>32</v>
      </c>
      <c r="O22" s="11">
        <v>0</v>
      </c>
      <c r="P22" s="11">
        <v>2</v>
      </c>
      <c r="Q22" s="11">
        <v>2</v>
      </c>
      <c r="R22" s="13">
        <v>0.000487685930260912</v>
      </c>
    </row>
    <row r="23" spans="2:18" ht="15.75" customHeight="1" hidden="1">
      <c r="B23" s="5" t="s">
        <v>33</v>
      </c>
      <c r="C23" s="12">
        <v>20</v>
      </c>
      <c r="D23" s="12">
        <v>75</v>
      </c>
      <c r="E23" s="11">
        <v>95</v>
      </c>
      <c r="F23" s="13">
        <v>0.002616215025335977</v>
      </c>
      <c r="H23" s="5" t="s">
        <v>33</v>
      </c>
      <c r="I23" s="11">
        <v>20</v>
      </c>
      <c r="J23" s="11">
        <v>75</v>
      </c>
      <c r="K23" s="11">
        <v>95</v>
      </c>
      <c r="L23" s="13">
        <v>0.0029493030331253296</v>
      </c>
      <c r="N23" s="5" t="s">
        <v>33</v>
      </c>
      <c r="O23" s="12">
        <v>0</v>
      </c>
      <c r="P23" s="12">
        <v>0</v>
      </c>
      <c r="Q23" s="11">
        <v>0</v>
      </c>
      <c r="R23" s="13">
        <v>0</v>
      </c>
    </row>
    <row r="24" spans="2:18" ht="15.75" customHeight="1" hidden="1">
      <c r="B24" s="6" t="s">
        <v>18</v>
      </c>
      <c r="C24" s="14">
        <v>17074</v>
      </c>
      <c r="D24" s="14">
        <v>19238</v>
      </c>
      <c r="E24" s="14">
        <v>36312</v>
      </c>
      <c r="F24" s="23">
        <v>1</v>
      </c>
      <c r="H24" s="8" t="s">
        <v>17</v>
      </c>
      <c r="I24" s="14">
        <v>15282</v>
      </c>
      <c r="J24" s="14">
        <v>16929</v>
      </c>
      <c r="K24" s="14">
        <v>32211</v>
      </c>
      <c r="L24" s="23">
        <v>1</v>
      </c>
      <c r="N24" s="8" t="s">
        <v>17</v>
      </c>
      <c r="O24" s="14">
        <v>1792</v>
      </c>
      <c r="P24" s="14">
        <v>2309</v>
      </c>
      <c r="Q24" s="14">
        <v>4101</v>
      </c>
      <c r="R24" s="23">
        <v>1</v>
      </c>
    </row>
    <row r="25" ht="15.75" customHeight="1" hidden="1"/>
    <row r="26" spans="2:18" ht="42" customHeight="1">
      <c r="B26" s="56" t="s">
        <v>50</v>
      </c>
      <c r="C26" s="56"/>
      <c r="D26" s="56"/>
      <c r="E26" s="56"/>
      <c r="F26" s="56"/>
      <c r="G26" s="21"/>
      <c r="H26" s="56" t="s">
        <v>48</v>
      </c>
      <c r="I26" s="56"/>
      <c r="J26" s="56"/>
      <c r="K26" s="56"/>
      <c r="L26" s="56"/>
      <c r="M26" s="21"/>
      <c r="N26" s="56" t="s">
        <v>49</v>
      </c>
      <c r="O26" s="56"/>
      <c r="P26" s="56"/>
      <c r="Q26" s="56"/>
      <c r="R26" s="56"/>
    </row>
    <row r="27" spans="2:18" ht="15.75" customHeight="1">
      <c r="B27" s="4" t="s">
        <v>16</v>
      </c>
      <c r="C27" s="22" t="s">
        <v>19</v>
      </c>
      <c r="D27" s="22" t="s">
        <v>20</v>
      </c>
      <c r="E27" s="22" t="s">
        <v>18</v>
      </c>
      <c r="F27" s="17" t="s">
        <v>21</v>
      </c>
      <c r="H27" s="4" t="s">
        <v>16</v>
      </c>
      <c r="I27" s="22" t="s">
        <v>19</v>
      </c>
      <c r="J27" s="22" t="s">
        <v>20</v>
      </c>
      <c r="K27" s="22" t="s">
        <v>18</v>
      </c>
      <c r="L27" s="17" t="s">
        <v>21</v>
      </c>
      <c r="N27" s="4" t="s">
        <v>16</v>
      </c>
      <c r="O27" s="22" t="s">
        <v>19</v>
      </c>
      <c r="P27" s="22" t="s">
        <v>20</v>
      </c>
      <c r="Q27" s="22" t="s">
        <v>18</v>
      </c>
      <c r="R27" s="17" t="s">
        <v>21</v>
      </c>
    </row>
    <row r="28" spans="2:18" ht="15.75" customHeight="1" hidden="1">
      <c r="B28" s="8">
        <v>0</v>
      </c>
      <c r="C28" s="11">
        <v>152</v>
      </c>
      <c r="D28" s="11">
        <v>143</v>
      </c>
      <c r="E28" s="11">
        <v>295</v>
      </c>
      <c r="F28" s="11"/>
      <c r="H28" s="8">
        <v>0</v>
      </c>
      <c r="I28" s="11">
        <f aca="true" t="shared" si="0" ref="I28:K32">C28-O28</f>
        <v>115</v>
      </c>
      <c r="J28" s="11">
        <f t="shared" si="0"/>
        <v>111</v>
      </c>
      <c r="K28" s="11">
        <f t="shared" si="0"/>
        <v>226</v>
      </c>
      <c r="L28" s="11"/>
      <c r="N28" s="8">
        <v>0</v>
      </c>
      <c r="O28" s="11">
        <v>37</v>
      </c>
      <c r="P28" s="11">
        <v>32</v>
      </c>
      <c r="Q28" s="11">
        <v>69</v>
      </c>
      <c r="R28" s="11"/>
    </row>
    <row r="29" spans="2:18" ht="15.75" customHeight="1" hidden="1">
      <c r="B29" s="8">
        <v>1</v>
      </c>
      <c r="C29" s="11">
        <v>161</v>
      </c>
      <c r="D29" s="11">
        <v>141</v>
      </c>
      <c r="E29" s="11">
        <v>302</v>
      </c>
      <c r="F29" s="11"/>
      <c r="H29" s="8">
        <v>1</v>
      </c>
      <c r="I29" s="11">
        <f t="shared" si="0"/>
        <v>125</v>
      </c>
      <c r="J29" s="11">
        <f t="shared" si="0"/>
        <v>106</v>
      </c>
      <c r="K29" s="11">
        <f t="shared" si="0"/>
        <v>231</v>
      </c>
      <c r="L29" s="11"/>
      <c r="N29" s="8">
        <v>1</v>
      </c>
      <c r="O29" s="11">
        <v>36</v>
      </c>
      <c r="P29" s="11">
        <v>35</v>
      </c>
      <c r="Q29" s="11">
        <v>71</v>
      </c>
      <c r="R29" s="11"/>
    </row>
    <row r="30" spans="2:18" ht="15.75" customHeight="1" hidden="1">
      <c r="B30" s="8">
        <v>2</v>
      </c>
      <c r="C30" s="11">
        <v>152</v>
      </c>
      <c r="D30" s="11">
        <v>164</v>
      </c>
      <c r="E30" s="11">
        <v>316</v>
      </c>
      <c r="F30" s="11"/>
      <c r="H30" s="8">
        <v>2</v>
      </c>
      <c r="I30" s="11">
        <f t="shared" si="0"/>
        <v>110</v>
      </c>
      <c r="J30" s="11">
        <f t="shared" si="0"/>
        <v>130</v>
      </c>
      <c r="K30" s="11">
        <f t="shared" si="0"/>
        <v>240</v>
      </c>
      <c r="L30" s="11"/>
      <c r="N30" s="8">
        <v>2</v>
      </c>
      <c r="O30" s="11">
        <v>42</v>
      </c>
      <c r="P30" s="11">
        <v>34</v>
      </c>
      <c r="Q30" s="11">
        <v>76</v>
      </c>
      <c r="R30" s="11"/>
    </row>
    <row r="31" spans="2:18" ht="15.75" customHeight="1" hidden="1">
      <c r="B31" s="8">
        <v>3</v>
      </c>
      <c r="C31" s="11">
        <v>159</v>
      </c>
      <c r="D31" s="11">
        <v>157</v>
      </c>
      <c r="E31" s="11">
        <v>316</v>
      </c>
      <c r="F31" s="11"/>
      <c r="H31" s="8">
        <v>3</v>
      </c>
      <c r="I31" s="11">
        <f t="shared" si="0"/>
        <v>128</v>
      </c>
      <c r="J31" s="11">
        <f t="shared" si="0"/>
        <v>120</v>
      </c>
      <c r="K31" s="11">
        <f t="shared" si="0"/>
        <v>248</v>
      </c>
      <c r="L31" s="11"/>
      <c r="N31" s="8">
        <v>3</v>
      </c>
      <c r="O31" s="11">
        <v>31</v>
      </c>
      <c r="P31" s="11">
        <v>37</v>
      </c>
      <c r="Q31" s="11">
        <v>68</v>
      </c>
      <c r="R31" s="11"/>
    </row>
    <row r="32" spans="2:18" ht="15.75" customHeight="1" hidden="1">
      <c r="B32" s="8">
        <v>4</v>
      </c>
      <c r="C32" s="11">
        <v>172</v>
      </c>
      <c r="D32" s="11">
        <v>150</v>
      </c>
      <c r="E32" s="11">
        <v>322</v>
      </c>
      <c r="F32" s="11"/>
      <c r="H32" s="8">
        <v>4</v>
      </c>
      <c r="I32" s="11">
        <f t="shared" si="0"/>
        <v>135</v>
      </c>
      <c r="J32" s="11">
        <f t="shared" si="0"/>
        <v>122</v>
      </c>
      <c r="K32" s="11">
        <f t="shared" si="0"/>
        <v>257</v>
      </c>
      <c r="L32" s="11"/>
      <c r="N32" s="8">
        <v>4</v>
      </c>
      <c r="O32" s="11">
        <v>37</v>
      </c>
      <c r="P32" s="11">
        <v>28</v>
      </c>
      <c r="Q32" s="11">
        <v>65</v>
      </c>
      <c r="R32" s="11"/>
    </row>
    <row r="33" spans="2:18" ht="15.75" customHeight="1">
      <c r="B33" s="24" t="s">
        <v>0</v>
      </c>
      <c r="C33" s="26">
        <v>781</v>
      </c>
      <c r="D33" s="26">
        <v>761</v>
      </c>
      <c r="E33" s="27">
        <v>1542</v>
      </c>
      <c r="F33" s="28">
        <f>E33/E$53</f>
        <v>0.042447766124370304</v>
      </c>
      <c r="H33" s="24" t="s">
        <v>0</v>
      </c>
      <c r="I33" s="26">
        <v>602</v>
      </c>
      <c r="J33" s="26">
        <v>591</v>
      </c>
      <c r="K33" s="27">
        <v>1193</v>
      </c>
      <c r="L33" s="32">
        <f>K33/$K$53</f>
        <v>0.03725214676034348</v>
      </c>
      <c r="N33" s="24" t="s">
        <v>0</v>
      </c>
      <c r="O33" s="26">
        <v>179</v>
      </c>
      <c r="P33" s="26">
        <v>170</v>
      </c>
      <c r="Q33" s="27">
        <v>349</v>
      </c>
      <c r="R33" s="32">
        <f>Q33/$Q$53</f>
        <v>0.08112505811250581</v>
      </c>
    </row>
    <row r="34" spans="2:18" ht="15.75" customHeight="1">
      <c r="B34" s="24" t="s">
        <v>1</v>
      </c>
      <c r="C34" s="26">
        <v>905</v>
      </c>
      <c r="D34" s="26">
        <v>821</v>
      </c>
      <c r="E34" s="27">
        <v>1726</v>
      </c>
      <c r="F34" s="28">
        <f aca="true" t="shared" si="1" ref="F34:F53">E34/E$53</f>
        <v>0.04751286921573485</v>
      </c>
      <c r="H34" s="24" t="s">
        <v>1</v>
      </c>
      <c r="I34" s="26">
        <v>745</v>
      </c>
      <c r="J34" s="26">
        <v>689</v>
      </c>
      <c r="K34" s="27">
        <v>1508</v>
      </c>
      <c r="L34" s="32">
        <f aca="true" t="shared" si="2" ref="L34:L53">K34/$K$53</f>
        <v>0.04708821233411398</v>
      </c>
      <c r="N34" s="24" t="s">
        <v>1</v>
      </c>
      <c r="O34" s="26">
        <v>160</v>
      </c>
      <c r="P34" s="26">
        <v>132</v>
      </c>
      <c r="Q34" s="27">
        <v>292</v>
      </c>
      <c r="R34" s="32">
        <f aca="true" t="shared" si="3" ref="R34:R53">Q34/$Q$53</f>
        <v>0.06787540678754068</v>
      </c>
    </row>
    <row r="35" spans="2:18" ht="15.75" customHeight="1">
      <c r="B35" s="24" t="s">
        <v>2</v>
      </c>
      <c r="C35" s="26">
        <v>807</v>
      </c>
      <c r="D35" s="26">
        <v>790</v>
      </c>
      <c r="E35" s="27">
        <v>1597</v>
      </c>
      <c r="F35" s="28">
        <f t="shared" si="1"/>
        <v>0.04396179150494123</v>
      </c>
      <c r="H35" s="24" t="s">
        <v>2</v>
      </c>
      <c r="I35" s="26">
        <v>711</v>
      </c>
      <c r="J35" s="26">
        <v>692</v>
      </c>
      <c r="K35" s="27">
        <v>1446</v>
      </c>
      <c r="L35" s="32">
        <f t="shared" si="2"/>
        <v>0.04515222482435597</v>
      </c>
      <c r="N35" s="24" t="s">
        <v>2</v>
      </c>
      <c r="O35" s="26">
        <v>96</v>
      </c>
      <c r="P35" s="26">
        <v>98</v>
      </c>
      <c r="Q35" s="27">
        <v>194</v>
      </c>
      <c r="R35" s="32">
        <f t="shared" si="3"/>
        <v>0.04509530450953045</v>
      </c>
    </row>
    <row r="36" spans="2:18" ht="15.75" customHeight="1">
      <c r="B36" s="2" t="s">
        <v>3</v>
      </c>
      <c r="C36" s="26">
        <v>737</v>
      </c>
      <c r="D36" s="26">
        <v>713</v>
      </c>
      <c r="E36" s="27">
        <v>1450</v>
      </c>
      <c r="F36" s="28">
        <f t="shared" si="1"/>
        <v>0.039915214578688026</v>
      </c>
      <c r="H36" s="2" t="s">
        <v>3</v>
      </c>
      <c r="I36" s="26">
        <v>623</v>
      </c>
      <c r="J36" s="26">
        <v>614</v>
      </c>
      <c r="K36" s="27">
        <v>1237</v>
      </c>
      <c r="L36" s="32">
        <f t="shared" si="2"/>
        <v>0.03862607338017174</v>
      </c>
      <c r="N36" s="2" t="s">
        <v>3</v>
      </c>
      <c r="O36" s="26">
        <v>114</v>
      </c>
      <c r="P36" s="26">
        <v>99</v>
      </c>
      <c r="Q36" s="27">
        <v>213</v>
      </c>
      <c r="R36" s="32">
        <f t="shared" si="3"/>
        <v>0.04951185495118549</v>
      </c>
    </row>
    <row r="37" spans="2:18" ht="15.75" customHeight="1">
      <c r="B37" s="2" t="s">
        <v>45</v>
      </c>
      <c r="C37" s="26">
        <v>734</v>
      </c>
      <c r="D37" s="26">
        <v>697</v>
      </c>
      <c r="E37" s="27">
        <v>1431</v>
      </c>
      <c r="F37" s="28">
        <f t="shared" si="1"/>
        <v>0.039392187629036256</v>
      </c>
      <c r="H37" s="2" t="s">
        <v>45</v>
      </c>
      <c r="I37" s="26">
        <v>617</v>
      </c>
      <c r="J37" s="26">
        <v>565</v>
      </c>
      <c r="K37" s="27">
        <v>1082</v>
      </c>
      <c r="L37" s="32">
        <f t="shared" si="2"/>
        <v>0.03378610460577674</v>
      </c>
      <c r="N37" s="2" t="s">
        <v>45</v>
      </c>
      <c r="O37" s="26">
        <v>117</v>
      </c>
      <c r="P37" s="26">
        <v>132</v>
      </c>
      <c r="Q37" s="27">
        <v>249</v>
      </c>
      <c r="R37" s="32">
        <f t="shared" si="3"/>
        <v>0.05788005578800558</v>
      </c>
    </row>
    <row r="38" spans="2:18" ht="15.75" customHeight="1">
      <c r="B38" s="2" t="s">
        <v>5</v>
      </c>
      <c r="C38" s="26">
        <v>711</v>
      </c>
      <c r="D38" s="26">
        <v>775</v>
      </c>
      <c r="E38" s="27">
        <v>1486</v>
      </c>
      <c r="F38" s="28">
        <f t="shared" si="1"/>
        <v>0.04090621300960718</v>
      </c>
      <c r="H38" s="2" t="s">
        <v>5</v>
      </c>
      <c r="I38" s="26">
        <v>551</v>
      </c>
      <c r="J38" s="26">
        <v>563</v>
      </c>
      <c r="K38" s="27">
        <v>1114</v>
      </c>
      <c r="L38" s="32">
        <f t="shared" si="2"/>
        <v>0.034785323965651836</v>
      </c>
      <c r="N38" s="2" t="s">
        <v>5</v>
      </c>
      <c r="O38" s="26">
        <v>160</v>
      </c>
      <c r="P38" s="26">
        <v>202</v>
      </c>
      <c r="Q38" s="27">
        <v>362</v>
      </c>
      <c r="R38" s="32">
        <f t="shared" si="3"/>
        <v>0.08414690841469084</v>
      </c>
    </row>
    <row r="39" spans="2:18" ht="15.75" customHeight="1">
      <c r="B39" s="2" t="s">
        <v>6</v>
      </c>
      <c r="C39" s="26">
        <v>951</v>
      </c>
      <c r="D39" s="26">
        <v>982</v>
      </c>
      <c r="E39" s="27">
        <v>1933</v>
      </c>
      <c r="F39" s="28">
        <f t="shared" si="1"/>
        <v>0.05321111019351997</v>
      </c>
      <c r="H39" s="2" t="s">
        <v>6</v>
      </c>
      <c r="I39" s="26">
        <v>673</v>
      </c>
      <c r="J39" s="26">
        <v>686</v>
      </c>
      <c r="K39" s="27">
        <v>1359</v>
      </c>
      <c r="L39" s="32">
        <f t="shared" si="2"/>
        <v>0.04243559718969555</v>
      </c>
      <c r="N39" s="2" t="s">
        <v>6</v>
      </c>
      <c r="O39" s="26">
        <v>278</v>
      </c>
      <c r="P39" s="26">
        <v>296</v>
      </c>
      <c r="Q39" s="27">
        <v>574</v>
      </c>
      <c r="R39" s="32">
        <f t="shared" si="3"/>
        <v>0.13342631334263133</v>
      </c>
    </row>
    <row r="40" spans="2:18" ht="15.75" customHeight="1">
      <c r="B40" s="2" t="s">
        <v>7</v>
      </c>
      <c r="C40" s="26">
        <v>1148</v>
      </c>
      <c r="D40" s="26">
        <v>1202</v>
      </c>
      <c r="E40" s="27">
        <v>2350</v>
      </c>
      <c r="F40" s="28">
        <f t="shared" si="1"/>
        <v>0.06469017535166681</v>
      </c>
      <c r="H40" s="2" t="s">
        <v>7</v>
      </c>
      <c r="I40" s="26">
        <v>903</v>
      </c>
      <c r="J40" s="26">
        <v>919</v>
      </c>
      <c r="K40" s="27">
        <v>1822</v>
      </c>
      <c r="L40" s="32">
        <f t="shared" si="2"/>
        <v>0.05689305230288837</v>
      </c>
      <c r="N40" s="2" t="s">
        <v>7</v>
      </c>
      <c r="O40" s="26">
        <v>245</v>
      </c>
      <c r="P40" s="26">
        <v>283</v>
      </c>
      <c r="Q40" s="27">
        <v>528</v>
      </c>
      <c r="R40" s="32">
        <f t="shared" si="3"/>
        <v>0.12273361227336123</v>
      </c>
    </row>
    <row r="41" spans="2:18" ht="15.75" customHeight="1">
      <c r="B41" s="2" t="s">
        <v>8</v>
      </c>
      <c r="C41" s="26">
        <v>1436</v>
      </c>
      <c r="D41" s="26">
        <v>1575</v>
      </c>
      <c r="E41" s="27">
        <v>3011</v>
      </c>
      <c r="F41" s="28">
        <f t="shared" si="1"/>
        <v>0.0828860076527101</v>
      </c>
      <c r="H41" s="2" t="s">
        <v>8</v>
      </c>
      <c r="I41" s="26">
        <v>1234</v>
      </c>
      <c r="J41" s="26">
        <v>1322</v>
      </c>
      <c r="K41" s="27">
        <v>2645</v>
      </c>
      <c r="L41" s="32">
        <f t="shared" si="2"/>
        <v>0.08259172521467603</v>
      </c>
      <c r="N41" s="2" t="s">
        <v>8</v>
      </c>
      <c r="O41" s="26">
        <v>202</v>
      </c>
      <c r="P41" s="26">
        <v>253</v>
      </c>
      <c r="Q41" s="27">
        <v>455</v>
      </c>
      <c r="R41" s="32">
        <f t="shared" si="3"/>
        <v>0.10576476057647606</v>
      </c>
    </row>
    <row r="42" spans="2:18" ht="15.75" customHeight="1">
      <c r="B42" s="2" t="s">
        <v>9</v>
      </c>
      <c r="C42" s="26">
        <v>1554</v>
      </c>
      <c r="D42" s="26">
        <v>1632</v>
      </c>
      <c r="E42" s="27">
        <v>3186</v>
      </c>
      <c r="F42" s="28">
        <f t="shared" si="1"/>
        <v>0.08770336113634487</v>
      </c>
      <c r="H42" s="2" t="s">
        <v>9</v>
      </c>
      <c r="I42" s="26">
        <v>1396</v>
      </c>
      <c r="J42" s="26">
        <v>1480</v>
      </c>
      <c r="K42" s="27">
        <v>2876</v>
      </c>
      <c r="L42" s="32">
        <f t="shared" si="2"/>
        <v>0.08980483996877439</v>
      </c>
      <c r="N42" s="2" t="s">
        <v>9</v>
      </c>
      <c r="O42" s="26">
        <v>158</v>
      </c>
      <c r="P42" s="26">
        <v>199</v>
      </c>
      <c r="Q42" s="27">
        <v>357</v>
      </c>
      <c r="R42" s="32">
        <f t="shared" si="3"/>
        <v>0.08298465829846582</v>
      </c>
    </row>
    <row r="43" spans="2:18" ht="15.75" customHeight="1">
      <c r="B43" s="2" t="s">
        <v>10</v>
      </c>
      <c r="C43" s="26">
        <v>1374</v>
      </c>
      <c r="D43" s="26">
        <v>1436</v>
      </c>
      <c r="E43" s="27">
        <v>2810</v>
      </c>
      <c r="F43" s="28">
        <f t="shared" si="1"/>
        <v>0.07735293308007818</v>
      </c>
      <c r="H43" s="2" t="s">
        <v>10</v>
      </c>
      <c r="I43" s="26">
        <v>1298</v>
      </c>
      <c r="J43" s="26">
        <v>1322</v>
      </c>
      <c r="K43" s="27">
        <v>2633</v>
      </c>
      <c r="L43" s="32">
        <f t="shared" si="2"/>
        <v>0.08221701795472287</v>
      </c>
      <c r="N43" s="2" t="s">
        <v>10</v>
      </c>
      <c r="O43" s="26">
        <v>76</v>
      </c>
      <c r="P43" s="26">
        <v>148</v>
      </c>
      <c r="Q43" s="27">
        <v>224</v>
      </c>
      <c r="R43" s="32">
        <f t="shared" si="3"/>
        <v>0.05206880520688052</v>
      </c>
    </row>
    <row r="44" spans="2:18" ht="15.75" customHeight="1">
      <c r="B44" s="2" t="s">
        <v>11</v>
      </c>
      <c r="C44" s="26">
        <v>1101</v>
      </c>
      <c r="D44" s="26">
        <v>1262</v>
      </c>
      <c r="E44" s="27">
        <v>2363</v>
      </c>
      <c r="F44" s="28">
        <f t="shared" si="1"/>
        <v>0.06504803589616538</v>
      </c>
      <c r="H44" s="2" t="s">
        <v>11</v>
      </c>
      <c r="I44" s="26">
        <v>1044</v>
      </c>
      <c r="J44" s="26">
        <v>1091</v>
      </c>
      <c r="K44" s="27">
        <v>2135</v>
      </c>
      <c r="L44" s="32">
        <f t="shared" si="2"/>
        <v>0.06666666666666667</v>
      </c>
      <c r="N44" s="2" t="s">
        <v>11</v>
      </c>
      <c r="O44" s="26">
        <v>57</v>
      </c>
      <c r="P44" s="26">
        <v>171</v>
      </c>
      <c r="Q44" s="27">
        <v>228</v>
      </c>
      <c r="R44" s="32">
        <f t="shared" si="3"/>
        <v>0.05299860529986053</v>
      </c>
    </row>
    <row r="45" spans="2:18" ht="15.75" customHeight="1">
      <c r="B45" s="2" t="s">
        <v>12</v>
      </c>
      <c r="C45" s="26">
        <v>875</v>
      </c>
      <c r="D45" s="26">
        <v>1059</v>
      </c>
      <c r="E45" s="27">
        <v>1934</v>
      </c>
      <c r="F45" s="28">
        <f t="shared" si="1"/>
        <v>0.05323863792771217</v>
      </c>
      <c r="H45" s="2" t="s">
        <v>12</v>
      </c>
      <c r="I45" s="26">
        <v>844</v>
      </c>
      <c r="J45" s="26">
        <v>964</v>
      </c>
      <c r="K45" s="27">
        <v>1808</v>
      </c>
      <c r="L45" s="32">
        <f t="shared" si="2"/>
        <v>0.05645589383294301</v>
      </c>
      <c r="N45" s="2" t="s">
        <v>12</v>
      </c>
      <c r="O45" s="26">
        <v>31</v>
      </c>
      <c r="P45" s="26">
        <v>95</v>
      </c>
      <c r="Q45" s="27">
        <v>126</v>
      </c>
      <c r="R45" s="32">
        <f t="shared" si="3"/>
        <v>0.029288702928870293</v>
      </c>
    </row>
    <row r="46" spans="2:18" ht="15.75" customHeight="1">
      <c r="B46" s="2" t="s">
        <v>13</v>
      </c>
      <c r="C46" s="26">
        <v>974</v>
      </c>
      <c r="D46" s="26">
        <v>1167</v>
      </c>
      <c r="E46" s="27">
        <v>2141</v>
      </c>
      <c r="F46" s="28">
        <f t="shared" si="1"/>
        <v>0.058936878905497286</v>
      </c>
      <c r="H46" s="2" t="s">
        <v>13</v>
      </c>
      <c r="I46" s="26">
        <v>953</v>
      </c>
      <c r="J46" s="26">
        <v>1124</v>
      </c>
      <c r="K46" s="27">
        <v>2087</v>
      </c>
      <c r="L46" s="32">
        <f t="shared" si="2"/>
        <v>0.06516783762685402</v>
      </c>
      <c r="N46" s="2" t="s">
        <v>13</v>
      </c>
      <c r="O46" s="26">
        <v>21</v>
      </c>
      <c r="P46" s="26">
        <v>43</v>
      </c>
      <c r="Q46" s="27">
        <v>64</v>
      </c>
      <c r="R46" s="32">
        <f t="shared" si="3"/>
        <v>0.014876801487680148</v>
      </c>
    </row>
    <row r="47" spans="2:18" ht="15.75" customHeight="1">
      <c r="B47" s="2" t="s">
        <v>14</v>
      </c>
      <c r="C47" s="26">
        <v>854</v>
      </c>
      <c r="D47" s="26">
        <v>1080</v>
      </c>
      <c r="E47" s="27">
        <v>1934</v>
      </c>
      <c r="F47" s="28">
        <f t="shared" si="1"/>
        <v>0.05323863792771217</v>
      </c>
      <c r="H47" s="2" t="s">
        <v>14</v>
      </c>
      <c r="I47" s="26">
        <v>847</v>
      </c>
      <c r="J47" s="26">
        <v>1058</v>
      </c>
      <c r="K47" s="27">
        <v>1905</v>
      </c>
      <c r="L47" s="32">
        <f t="shared" si="2"/>
        <v>0.059484777517564404</v>
      </c>
      <c r="N47" s="2" t="s">
        <v>14</v>
      </c>
      <c r="O47" s="26">
        <v>7</v>
      </c>
      <c r="P47" s="26">
        <v>22</v>
      </c>
      <c r="Q47" s="27">
        <v>29</v>
      </c>
      <c r="R47" s="32">
        <f t="shared" si="3"/>
        <v>0.006741050674105067</v>
      </c>
    </row>
    <row r="48" spans="2:18" ht="15.75" customHeight="1">
      <c r="B48" s="2" t="s">
        <v>46</v>
      </c>
      <c r="C48" s="26">
        <v>942</v>
      </c>
      <c r="D48" s="26">
        <v>1266</v>
      </c>
      <c r="E48" s="27">
        <v>2208</v>
      </c>
      <c r="F48" s="28">
        <f t="shared" si="1"/>
        <v>0.0607812370963746</v>
      </c>
      <c r="H48" s="2" t="s">
        <v>46</v>
      </c>
      <c r="I48" s="26">
        <v>927</v>
      </c>
      <c r="J48" s="26">
        <v>1252</v>
      </c>
      <c r="K48" s="27">
        <v>2179</v>
      </c>
      <c r="L48" s="32">
        <f t="shared" si="2"/>
        <v>0.06804059328649492</v>
      </c>
      <c r="N48" s="2" t="s">
        <v>46</v>
      </c>
      <c r="O48" s="26">
        <v>15</v>
      </c>
      <c r="P48" s="26">
        <v>14</v>
      </c>
      <c r="Q48" s="27">
        <v>29</v>
      </c>
      <c r="R48" s="32">
        <f t="shared" si="3"/>
        <v>0.006741050674105067</v>
      </c>
    </row>
    <row r="49" spans="2:18" ht="15.75" customHeight="1">
      <c r="B49" s="2" t="s">
        <v>30</v>
      </c>
      <c r="C49" s="26">
        <v>706</v>
      </c>
      <c r="D49" s="26">
        <v>985</v>
      </c>
      <c r="E49" s="27">
        <v>1691</v>
      </c>
      <c r="F49" s="28">
        <f t="shared" si="1"/>
        <v>0.0465493985190079</v>
      </c>
      <c r="H49" s="2" t="s">
        <v>30</v>
      </c>
      <c r="I49" s="26">
        <v>704</v>
      </c>
      <c r="J49" s="26">
        <v>973</v>
      </c>
      <c r="K49" s="27">
        <v>1677</v>
      </c>
      <c r="L49" s="32">
        <f t="shared" si="2"/>
        <v>0.05236533957845433</v>
      </c>
      <c r="N49" s="2" t="s">
        <v>30</v>
      </c>
      <c r="O49" s="26">
        <v>5</v>
      </c>
      <c r="P49" s="26">
        <v>24</v>
      </c>
      <c r="Q49" s="27">
        <v>29</v>
      </c>
      <c r="R49" s="32">
        <f t="shared" si="3"/>
        <v>0.006741050674105067</v>
      </c>
    </row>
    <row r="50" spans="2:18" ht="15.75" customHeight="1">
      <c r="B50" s="2" t="s">
        <v>31</v>
      </c>
      <c r="C50" s="26">
        <v>365</v>
      </c>
      <c r="D50" s="26">
        <v>639</v>
      </c>
      <c r="E50" s="27">
        <v>1004</v>
      </c>
      <c r="F50" s="28">
        <f t="shared" si="1"/>
        <v>0.027637845128967435</v>
      </c>
      <c r="H50" s="2" t="s">
        <v>31</v>
      </c>
      <c r="I50" s="26">
        <v>363</v>
      </c>
      <c r="J50" s="26">
        <v>627</v>
      </c>
      <c r="K50" s="27">
        <v>990</v>
      </c>
      <c r="L50" s="32">
        <f t="shared" si="2"/>
        <v>0.030913348946135833</v>
      </c>
      <c r="N50" s="2" t="s">
        <v>31</v>
      </c>
      <c r="O50" s="11">
        <v>0</v>
      </c>
      <c r="P50" s="11">
        <v>0</v>
      </c>
      <c r="Q50" s="11">
        <v>0</v>
      </c>
      <c r="R50" s="32">
        <f t="shared" si="3"/>
        <v>0</v>
      </c>
    </row>
    <row r="51" spans="2:18" ht="15.75" customHeight="1">
      <c r="B51" s="2" t="s">
        <v>32</v>
      </c>
      <c r="C51" s="26">
        <v>110</v>
      </c>
      <c r="D51" s="26">
        <v>313</v>
      </c>
      <c r="E51" s="27">
        <v>423</v>
      </c>
      <c r="F51" s="28">
        <f t="shared" si="1"/>
        <v>0.011644231563300024</v>
      </c>
      <c r="H51" s="2" t="s">
        <v>32</v>
      </c>
      <c r="I51" s="26">
        <v>110</v>
      </c>
      <c r="J51" s="26">
        <v>313</v>
      </c>
      <c r="K51" s="27">
        <v>423</v>
      </c>
      <c r="L51" s="32">
        <f t="shared" si="2"/>
        <v>0.013208430913348947</v>
      </c>
      <c r="N51" s="2" t="s">
        <v>32</v>
      </c>
      <c r="O51" s="11">
        <v>0</v>
      </c>
      <c r="P51" s="11">
        <v>0</v>
      </c>
      <c r="Q51" s="11">
        <v>0</v>
      </c>
      <c r="R51" s="32">
        <f t="shared" si="3"/>
        <v>0</v>
      </c>
    </row>
    <row r="52" spans="2:18" ht="15.75" customHeight="1">
      <c r="B52" s="2" t="s">
        <v>33</v>
      </c>
      <c r="C52" s="26">
        <v>21</v>
      </c>
      <c r="D52" s="26">
        <v>86</v>
      </c>
      <c r="E52" s="27">
        <v>107</v>
      </c>
      <c r="F52" s="28">
        <f t="shared" si="1"/>
        <v>0.0029454675585652546</v>
      </c>
      <c r="H52" s="2" t="s">
        <v>33</v>
      </c>
      <c r="I52" s="26">
        <v>21</v>
      </c>
      <c r="J52" s="26">
        <v>86</v>
      </c>
      <c r="K52" s="27">
        <v>107</v>
      </c>
      <c r="L52" s="32">
        <f t="shared" si="2"/>
        <v>0.0033411397345823575</v>
      </c>
      <c r="N52" s="2" t="s">
        <v>33</v>
      </c>
      <c r="O52" s="11">
        <v>0</v>
      </c>
      <c r="P52" s="11">
        <v>0</v>
      </c>
      <c r="Q52" s="11">
        <v>0</v>
      </c>
      <c r="R52" s="32">
        <f t="shared" si="3"/>
        <v>0</v>
      </c>
    </row>
    <row r="53" spans="2:18" ht="15.75" customHeight="1">
      <c r="B53" s="6" t="s">
        <v>18</v>
      </c>
      <c r="C53" s="29">
        <v>17086</v>
      </c>
      <c r="D53" s="29">
        <v>19241</v>
      </c>
      <c r="E53" s="30">
        <v>36327</v>
      </c>
      <c r="F53" s="31">
        <f t="shared" si="1"/>
        <v>1</v>
      </c>
      <c r="H53" s="6" t="s">
        <v>18</v>
      </c>
      <c r="I53" s="29">
        <v>15165</v>
      </c>
      <c r="J53" s="29">
        <v>16860</v>
      </c>
      <c r="K53" s="30">
        <v>32025</v>
      </c>
      <c r="L53" s="33">
        <f t="shared" si="2"/>
        <v>1</v>
      </c>
      <c r="N53" s="25" t="s">
        <v>18</v>
      </c>
      <c r="O53" s="34">
        <f>SUM(O33:O50)</f>
        <v>1921</v>
      </c>
      <c r="P53" s="34">
        <f>SUM(P33:P50)</f>
        <v>2381</v>
      </c>
      <c r="Q53" s="34">
        <f>SUM(Q33:Q50)</f>
        <v>4302</v>
      </c>
      <c r="R53" s="33">
        <f t="shared" si="3"/>
        <v>1</v>
      </c>
    </row>
  </sheetData>
  <mergeCells count="6">
    <mergeCell ref="B2:F2"/>
    <mergeCell ref="H2:L2"/>
    <mergeCell ref="N2:R2"/>
    <mergeCell ref="B26:F26"/>
    <mergeCell ref="H26:L26"/>
    <mergeCell ref="N26:R2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D14"/>
  <sheetViews>
    <sheetView workbookViewId="0" topLeftCell="A1">
      <selection activeCell="B16" sqref="B16"/>
    </sheetView>
  </sheetViews>
  <sheetFormatPr defaultColWidth="9.140625" defaultRowHeight="12.75"/>
  <cols>
    <col min="1" max="1" width="5.7109375" style="10" customWidth="1"/>
    <col min="2" max="2" width="21.8515625" style="10" customWidth="1"/>
    <col min="3" max="3" width="11.421875" style="10" customWidth="1"/>
    <col min="4" max="4" width="11.7109375" style="10" customWidth="1"/>
    <col min="5" max="16384" width="9.140625" style="10" customWidth="1"/>
  </cols>
  <sheetData>
    <row r="1" ht="22.5" customHeight="1">
      <c r="A1" s="9"/>
    </row>
    <row r="2" spans="2:4" ht="40.5" customHeight="1">
      <c r="B2" s="56" t="s">
        <v>47</v>
      </c>
      <c r="C2" s="56"/>
      <c r="D2" s="56"/>
    </row>
    <row r="3" spans="2:4" ht="15" customHeight="1">
      <c r="B3" s="44" t="s">
        <v>34</v>
      </c>
      <c r="C3" s="17" t="s">
        <v>35</v>
      </c>
      <c r="D3" s="17" t="s">
        <v>21</v>
      </c>
    </row>
    <row r="4" spans="2:4" ht="15" customHeight="1">
      <c r="B4" s="46">
        <v>1</v>
      </c>
      <c r="C4" s="18">
        <v>7062</v>
      </c>
      <c r="D4" s="19">
        <v>0.3955</v>
      </c>
    </row>
    <row r="5" spans="2:4" ht="15" customHeight="1">
      <c r="B5" s="46">
        <v>2</v>
      </c>
      <c r="C5" s="18">
        <v>5429</v>
      </c>
      <c r="D5" s="19">
        <v>0.304</v>
      </c>
    </row>
    <row r="6" spans="2:4" ht="15" customHeight="1">
      <c r="B6" s="46">
        <v>3</v>
      </c>
      <c r="C6" s="18">
        <v>3026</v>
      </c>
      <c r="D6" s="19">
        <v>0.1691</v>
      </c>
    </row>
    <row r="7" spans="2:4" ht="15" customHeight="1">
      <c r="B7" s="46">
        <v>4</v>
      </c>
      <c r="C7" s="18">
        <v>1850</v>
      </c>
      <c r="D7" s="19">
        <v>0.1036</v>
      </c>
    </row>
    <row r="8" spans="2:4" ht="15" customHeight="1">
      <c r="B8" s="46">
        <v>5</v>
      </c>
      <c r="C8" s="20">
        <v>360</v>
      </c>
      <c r="D8" s="19">
        <v>0.0202</v>
      </c>
    </row>
    <row r="9" spans="2:4" ht="15" customHeight="1">
      <c r="B9" s="45" t="s">
        <v>22</v>
      </c>
      <c r="C9" s="12">
        <v>133</v>
      </c>
      <c r="D9" s="13">
        <f>(C9/$C$10)</f>
        <v>0.007446808510638298</v>
      </c>
    </row>
    <row r="10" spans="2:4" ht="15" customHeight="1">
      <c r="B10" s="6" t="s">
        <v>18</v>
      </c>
      <c r="C10" s="14">
        <f>SUM(C4:C9)</f>
        <v>17860</v>
      </c>
      <c r="D10" s="1">
        <f>(C10/$C$10)</f>
        <v>1</v>
      </c>
    </row>
    <row r="13" ht="12.75">
      <c r="B13" s="15"/>
    </row>
    <row r="14" ht="12.75">
      <c r="B14" s="16"/>
    </row>
  </sheetData>
  <mergeCells count="1">
    <mergeCell ref="B2:D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morpheus</cp:lastModifiedBy>
  <cp:lastPrinted>2015-10-22T07:58:23Z</cp:lastPrinted>
  <dcterms:created xsi:type="dcterms:W3CDTF">2009-03-18T09:15:11Z</dcterms:created>
  <dcterms:modified xsi:type="dcterms:W3CDTF">2016-06-03T09:49:19Z</dcterms:modified>
  <cp:category/>
  <cp:version/>
  <cp:contentType/>
  <cp:contentStatus/>
</cp:coreProperties>
</file>