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4840" windowHeight="16340" activeTab="0"/>
  </bookViews>
  <sheets>
    <sheet name="flash dati distretto" sheetId="1" r:id="rId1"/>
    <sheet name="dati GGG" sheetId="2" r:id="rId2"/>
    <sheet name="dati famiglie" sheetId="3" r:id="rId3"/>
  </sheets>
  <definedNames/>
  <calcPr fullCalcOnLoad="1"/>
</workbook>
</file>

<file path=xl/sharedStrings.xml><?xml version="1.0" encoding="utf-8"?>
<sst xmlns="http://schemas.openxmlformats.org/spreadsheetml/2006/main" count="131" uniqueCount="45">
  <si>
    <t>POPOLAZIONE TOTALE RESIDENTE AL 31/12/2017</t>
  </si>
  <si>
    <t>POPOLAZIONE ITALIANA RESIDENTE AL 31/12/2017</t>
  </si>
  <si>
    <t>POPOLAZIONE STRANIERA RESIDENTE AL 31/12/2017</t>
  </si>
  <si>
    <t>COMUNE</t>
  </si>
  <si>
    <t>MASCHI</t>
  </si>
  <si>
    <t>FEMMINE</t>
  </si>
  <si>
    <t>TOTALE</t>
  </si>
  <si>
    <t>CASALECCHIO DI RENO</t>
  </si>
  <si>
    <t>MONTE SAN PIETRO</t>
  </si>
  <si>
    <t>SASSO MARCONI</t>
  </si>
  <si>
    <t>VALSAMOGGIA</t>
  </si>
  <si>
    <t>ZOLA PREDOSA</t>
  </si>
  <si>
    <t>PERCENTUALE POPOLAZIONE STRANIERA RESIDENTE AL 31/12/2017</t>
  </si>
  <si>
    <t>Popolazione italiana per sesso e classi di età residente nel Comune di Monte San Pietro al 31/12/2017</t>
  </si>
  <si>
    <t>Popolazione straniera per sesso e classi di età residente nel Comune di Monte San Pietro al 31/12/2017</t>
  </si>
  <si>
    <t>Classi di età</t>
  </si>
  <si>
    <t>Maschi</t>
  </si>
  <si>
    <t>Femmine</t>
  </si>
  <si>
    <t>Totale</t>
  </si>
  <si>
    <t>%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</si>
  <si>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</si>
  <si>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</si>
  <si>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</si>
  <si>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</si>
  <si>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</si>
  <si>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</si>
  <si>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</si>
  <si>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</si>
  <si>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</si>
  <si>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</si>
  <si>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</si>
  <si>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</si>
  <si>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</si>
  <si>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</si>
  <si>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</si>
  <si>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</si>
  <si>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</si>
  <si>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</si>
  <si>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</si>
  <si>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 e oltre</t>
  </si>
  <si>
    <t xml:space="preserve">Famiglie residenti nel Comune di Monte San Pietro per numero di componenti al                      31/12/2017                        </t>
  </si>
  <si>
    <t>N. Componenti</t>
  </si>
  <si>
    <t>Famiglie</t>
  </si>
  <si>
    <t>6 e più</t>
  </si>
  <si>
    <t>Popolazione per sesso e classi di età residente nel     Comune di Monte San Pietro al 31/12/2017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</si>
</sst>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&quot;€&quot;* #,##0_-;\-&quot;€&quot;* #,##0_-;_-&quot;€&quot;* &quot;-&quot;_-;_-@_-"/>
    <numFmt numFmtId="165" formatCode="_-&quot;€&quot;* #,##0.00_-;\-&quot;€&quot;* #,##0.00_-;_-&quot;€&quot;* &quot;-&quot;??_-;_-@_-"/>
    <numFmt numFmtId="166" formatCode="_-* #,##0.00_-;\-* #,##0.00_-;_-* \-??_-;_-@_-"/>
    <numFmt numFmtId="167" formatCode="0.0%"/>
    <numFmt numFmtId="168" formatCode="_-* #,##0_-;\-* #,##0_-;_-* \-_-;_-@_-"/>
    <numFmt numFmtId="169" formatCode="#,##0"/>
  </numFmts>
  <fonts count="9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0"/>
    </font>
    <font>
      <sz val="7"/>
      <name val="CourierNewPSMT"/>
      <family val="3"/>
    </font>
    <font>
      <sz val="8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Helv"/>
      <family val="2"/>
    </font>
    <font>
      <b/>
      <sz val="10"/>
      <name val="Helv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"/>
    </xf>
    <xf numFmtId="3" fontId="0" fillId="0" borderId="2" xfId="21" applyNumberFormat="1" applyFont="1" applyFill="1" applyBorder="1" applyAlignment="1" applyProtection="1">
      <alignment horizontal="center"/>
      <protection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3" fontId="0" fillId="0" borderId="1" xfId="21" applyNumberFormat="1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0" xfId="0" applyFont="1" applyAlignment="1">
      <alignment/>
    </xf>
    <xf numFmtId="49" fontId="0" fillId="0" borderId="1" xfId="0" applyNumberFormat="1" applyFont="1" applyBorder="1" applyAlignment="1">
      <alignment/>
    </xf>
    <xf numFmtId="1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3" fontId="2" fillId="0" borderId="1" xfId="21" applyNumberFormat="1" applyFont="1" applyFill="1" applyBorder="1" applyAlignment="1" applyProtection="1">
      <alignment horizontal="center"/>
      <protection/>
    </xf>
    <xf numFmtId="10" fontId="2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 vertical="center"/>
    </xf>
    <xf numFmtId="167" fontId="0" fillId="0" borderId="1" xfId="0" applyNumberFormat="1" applyFont="1" applyBorder="1" applyAlignment="1">
      <alignment horizontal="center"/>
    </xf>
    <xf numFmtId="168" fontId="2" fillId="0" borderId="1" xfId="0" applyNumberFormat="1" applyFont="1" applyBorder="1" applyAlignment="1">
      <alignment horizontal="left"/>
    </xf>
    <xf numFmtId="167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3" fontId="0" fillId="0" borderId="6" xfId="0" applyNumberFormat="1" applyFont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/>
    </xf>
    <xf numFmtId="167" fontId="7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9" fontId="0" fillId="0" borderId="1" xfId="0" applyNumberForma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 [0]" xfId="17"/>
    <cellStyle name="Percent" xfId="18"/>
    <cellStyle name="Currency" xfId="19"/>
    <cellStyle name="Currency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Z146"/>
  <sheetViews>
    <sheetView tabSelected="1" workbookViewId="0" topLeftCell="A1">
      <selection activeCell="C7" sqref="C7:E7"/>
    </sheetView>
  </sheetViews>
  <sheetFormatPr defaultColWidth="17.28125" defaultRowHeight="15" customHeight="1"/>
  <cols>
    <col min="1" max="1" width="5.7109375" style="1" customWidth="1"/>
    <col min="2" max="2" width="27.7109375" style="1" customWidth="1"/>
    <col min="3" max="5" width="10.7109375" style="1" customWidth="1"/>
    <col min="6" max="6" width="5.7109375" style="1" customWidth="1"/>
    <col min="7" max="7" width="27.7109375" style="1" customWidth="1"/>
    <col min="8" max="10" width="10.7109375" style="1" customWidth="1"/>
    <col min="11" max="11" width="5.7109375" style="1" customWidth="1"/>
    <col min="12" max="12" width="27.7109375" style="1" customWidth="1"/>
    <col min="13" max="13" width="10.7109375" style="1" customWidth="1"/>
    <col min="14" max="14" width="10.421875" style="1" customWidth="1"/>
    <col min="15" max="15" width="10.7109375" style="1" customWidth="1"/>
    <col min="16" max="25" width="9.140625" style="1" customWidth="1"/>
    <col min="26" max="26" width="8.00390625" style="1" customWidth="1"/>
    <col min="27" max="16384" width="17.28125" style="1" customWidth="1"/>
  </cols>
  <sheetData>
    <row r="1" spans="1:26" ht="22.5" customHeight="1">
      <c r="A1" s="2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2"/>
      <c r="B2" s="46" t="s">
        <v>0</v>
      </c>
      <c r="C2" s="46"/>
      <c r="D2" s="46"/>
      <c r="E2" s="46"/>
      <c r="F2" s="2"/>
      <c r="G2" s="46" t="s">
        <v>1</v>
      </c>
      <c r="H2" s="46"/>
      <c r="I2" s="46"/>
      <c r="J2" s="46"/>
      <c r="K2" s="2"/>
      <c r="L2" s="46" t="s">
        <v>2</v>
      </c>
      <c r="M2" s="46"/>
      <c r="N2" s="46"/>
      <c r="O2" s="46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2"/>
      <c r="B3" s="3" t="s">
        <v>3</v>
      </c>
      <c r="C3" s="4" t="s">
        <v>4</v>
      </c>
      <c r="D3" s="4" t="s">
        <v>5</v>
      </c>
      <c r="E3" s="4" t="s">
        <v>6</v>
      </c>
      <c r="F3" s="2"/>
      <c r="G3" s="5" t="s">
        <v>3</v>
      </c>
      <c r="H3" s="4" t="s">
        <v>4</v>
      </c>
      <c r="I3" s="4" t="s">
        <v>5</v>
      </c>
      <c r="J3" s="4" t="s">
        <v>6</v>
      </c>
      <c r="K3" s="2"/>
      <c r="L3" s="5" t="s">
        <v>3</v>
      </c>
      <c r="M3" s="4" t="s">
        <v>4</v>
      </c>
      <c r="N3" s="4" t="s">
        <v>5</v>
      </c>
      <c r="O3" s="4" t="s">
        <v>6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2"/>
      <c r="B4" s="6" t="s">
        <v>7</v>
      </c>
      <c r="C4" s="39">
        <v>17209</v>
      </c>
      <c r="D4" s="39">
        <v>19240</v>
      </c>
      <c r="E4" s="39">
        <f>SUM(C4:D4)</f>
        <v>36449</v>
      </c>
      <c r="F4" s="2"/>
      <c r="G4" s="9" t="s">
        <v>7</v>
      </c>
      <c r="H4" s="39">
        <v>15280</v>
      </c>
      <c r="I4" s="39">
        <v>16832</v>
      </c>
      <c r="J4" s="39">
        <f>SUM(H4:I4)</f>
        <v>32112</v>
      </c>
      <c r="K4" s="2"/>
      <c r="L4" s="9" t="s">
        <v>7</v>
      </c>
      <c r="M4" s="39">
        <v>1929</v>
      </c>
      <c r="N4" s="39">
        <v>2408</v>
      </c>
      <c r="O4" s="39">
        <f>SUM(M4:N4)</f>
        <v>4337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>
      <c r="A5" s="2"/>
      <c r="B5" s="6" t="s">
        <v>8</v>
      </c>
      <c r="C5" s="8">
        <v>5375</v>
      </c>
      <c r="D5" s="8">
        <v>5585</v>
      </c>
      <c r="E5" s="8">
        <f>C5+D5</f>
        <v>10960</v>
      </c>
      <c r="F5" s="2"/>
      <c r="G5" s="9" t="s">
        <v>8</v>
      </c>
      <c r="H5" s="11">
        <v>5070</v>
      </c>
      <c r="I5" s="11">
        <v>5175</v>
      </c>
      <c r="J5" s="11">
        <f>SUM(H5+I5)</f>
        <v>10245</v>
      </c>
      <c r="K5" s="2"/>
      <c r="L5" s="9" t="s">
        <v>8</v>
      </c>
      <c r="M5" s="10">
        <v>305</v>
      </c>
      <c r="N5" s="10">
        <v>410</v>
      </c>
      <c r="O5" s="10">
        <f>SUM(M5:N5)</f>
        <v>715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>
      <c r="A6" s="2"/>
      <c r="B6" s="6" t="s">
        <v>9</v>
      </c>
      <c r="C6" s="40">
        <v>7263</v>
      </c>
      <c r="D6" s="40">
        <v>7640</v>
      </c>
      <c r="E6" s="40">
        <f>SUM(C6:D6)</f>
        <v>14903</v>
      </c>
      <c r="F6" s="2"/>
      <c r="G6" s="9" t="s">
        <v>9</v>
      </c>
      <c r="H6" s="41">
        <v>6672</v>
      </c>
      <c r="I6" s="41">
        <v>7014</v>
      </c>
      <c r="J6" s="41">
        <f>SUM(H6+I6)</f>
        <v>13686</v>
      </c>
      <c r="K6" s="2"/>
      <c r="L6" s="9" t="s">
        <v>9</v>
      </c>
      <c r="M6" s="41">
        <v>591</v>
      </c>
      <c r="N6" s="41">
        <v>626</v>
      </c>
      <c r="O6" s="41">
        <f>SUM(M6:N6)</f>
        <v>1217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>
      <c r="A7" s="2"/>
      <c r="B7" s="6" t="s">
        <v>10</v>
      </c>
      <c r="C7" s="7">
        <v>15329</v>
      </c>
      <c r="D7" s="7">
        <v>15520</v>
      </c>
      <c r="E7" s="7">
        <f>C7+D7</f>
        <v>30849</v>
      </c>
      <c r="F7" s="2"/>
      <c r="G7" s="9" t="s">
        <v>10</v>
      </c>
      <c r="H7" s="10">
        <v>13660</v>
      </c>
      <c r="I7" s="10">
        <v>13682</v>
      </c>
      <c r="J7" s="10">
        <v>27342</v>
      </c>
      <c r="K7" s="2"/>
      <c r="L7" s="9" t="s">
        <v>10</v>
      </c>
      <c r="M7" s="48">
        <v>1669</v>
      </c>
      <c r="N7" s="48">
        <v>1838</v>
      </c>
      <c r="O7" s="48">
        <v>3507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>
      <c r="A8" s="2"/>
      <c r="B8" s="6" t="s">
        <v>11</v>
      </c>
      <c r="C8" s="7">
        <v>9172</v>
      </c>
      <c r="D8" s="7">
        <v>9767</v>
      </c>
      <c r="E8" s="11">
        <f>SUM(C8:D8)</f>
        <v>18939</v>
      </c>
      <c r="F8" s="2"/>
      <c r="G8" s="9" t="s">
        <v>11</v>
      </c>
      <c r="H8" s="39">
        <v>8591</v>
      </c>
      <c r="I8" s="39">
        <v>8963</v>
      </c>
      <c r="J8" s="39">
        <f>H8+I8</f>
        <v>17554</v>
      </c>
      <c r="K8" s="2"/>
      <c r="L8" s="9" t="s">
        <v>11</v>
      </c>
      <c r="M8" s="39">
        <v>581</v>
      </c>
      <c r="N8" s="39">
        <v>804</v>
      </c>
      <c r="O8" s="39">
        <f>SUM(M8:N8)</f>
        <v>1385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>
      <c r="A9" s="2"/>
      <c r="B9" s="12" t="s">
        <v>6</v>
      </c>
      <c r="C9" s="13">
        <f>SUM(C4:C8)</f>
        <v>54348</v>
      </c>
      <c r="D9" s="13">
        <f>SUM(D4:D8)</f>
        <v>57752</v>
      </c>
      <c r="E9" s="13">
        <f>SUM(E4:E8)</f>
        <v>112100</v>
      </c>
      <c r="F9" s="2"/>
      <c r="G9" s="5" t="s">
        <v>6</v>
      </c>
      <c r="H9" s="13">
        <f>SUM(H4:H8)</f>
        <v>49273</v>
      </c>
      <c r="I9" s="13">
        <f>SUM(I4:I8)</f>
        <v>51666</v>
      </c>
      <c r="J9" s="13">
        <f>SUM(J4:J8)</f>
        <v>100939</v>
      </c>
      <c r="K9" s="2"/>
      <c r="L9" s="5" t="s">
        <v>6</v>
      </c>
      <c r="M9" s="14">
        <f>SUM(M4:M8)</f>
        <v>5075</v>
      </c>
      <c r="N9" s="14">
        <f>SUM(N4:N8)</f>
        <v>6086</v>
      </c>
      <c r="O9" s="14">
        <f>SUM(O4:O8)</f>
        <v>11161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>
      <c r="A10" s="2"/>
      <c r="B10" s="15"/>
      <c r="C10" s="15"/>
      <c r="D10" s="15"/>
      <c r="E10" s="15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6.25" customHeight="1">
      <c r="A11" s="2"/>
      <c r="B11" s="46" t="s">
        <v>12</v>
      </c>
      <c r="C11" s="46"/>
      <c r="D11" s="46"/>
      <c r="E11" s="4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customHeight="1">
      <c r="A12" s="2"/>
      <c r="B12" s="12" t="s">
        <v>3</v>
      </c>
      <c r="C12" s="16" t="s">
        <v>4</v>
      </c>
      <c r="D12" s="16" t="s">
        <v>5</v>
      </c>
      <c r="E12" s="16" t="s">
        <v>6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 customHeight="1">
      <c r="A13" s="2"/>
      <c r="B13" s="42" t="s">
        <v>7</v>
      </c>
      <c r="C13" s="43">
        <f aca="true" t="shared" si="0" ref="C13:C18">(M4/C4)</f>
        <v>0.1120925097332791</v>
      </c>
      <c r="D13" s="43">
        <f aca="true" t="shared" si="1" ref="D13:D18">N4/D4</f>
        <v>0.12515592515592516</v>
      </c>
      <c r="E13" s="43">
        <f aca="true" t="shared" si="2" ref="E13:E18">(O4/E4)</f>
        <v>0.11898817525858048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 customHeight="1">
      <c r="A14" s="2"/>
      <c r="B14" s="42" t="s">
        <v>8</v>
      </c>
      <c r="C14" s="43">
        <f t="shared" si="0"/>
        <v>0.05674418604651163</v>
      </c>
      <c r="D14" s="43">
        <f t="shared" si="1"/>
        <v>0.07341092211280215</v>
      </c>
      <c r="E14" s="43">
        <f t="shared" si="2"/>
        <v>0.06523722627737226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>
      <c r="A15" s="2"/>
      <c r="B15" s="42" t="s">
        <v>9</v>
      </c>
      <c r="C15" s="43">
        <f t="shared" si="0"/>
        <v>0.08137133415943824</v>
      </c>
      <c r="D15" s="43">
        <f t="shared" si="1"/>
        <v>0.08193717277486912</v>
      </c>
      <c r="E15" s="43">
        <f t="shared" si="2"/>
        <v>0.08166141045427096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 customHeight="1">
      <c r="A16" s="2"/>
      <c r="B16" s="42" t="s">
        <v>10</v>
      </c>
      <c r="C16" s="43">
        <f t="shared" si="0"/>
        <v>0.10887859612499184</v>
      </c>
      <c r="D16" s="43">
        <f t="shared" si="1"/>
        <v>0.11842783505154639</v>
      </c>
      <c r="E16" s="43">
        <f t="shared" si="2"/>
        <v>0.11368277739959155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>
      <c r="A17" s="2"/>
      <c r="B17" s="42" t="s">
        <v>11</v>
      </c>
      <c r="C17" s="43">
        <f t="shared" si="0"/>
        <v>0.06334496293065853</v>
      </c>
      <c r="D17" s="43">
        <f t="shared" si="1"/>
        <v>0.0823180096242449</v>
      </c>
      <c r="E17" s="43">
        <f t="shared" si="2"/>
        <v>0.07312952109403875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 customHeight="1">
      <c r="A18" s="2"/>
      <c r="B18" s="44" t="s">
        <v>6</v>
      </c>
      <c r="C18" s="43">
        <f t="shared" si="0"/>
        <v>0.09337970118495621</v>
      </c>
      <c r="D18" s="43">
        <f t="shared" si="1"/>
        <v>0.10538163180495913</v>
      </c>
      <c r="E18" s="43">
        <f t="shared" si="2"/>
        <v>0.0995628902765388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</sheetData>
  <sheetProtection selectLockedCells="1" selectUnlockedCells="1"/>
  <mergeCells count="5">
    <mergeCell ref="B1:O1"/>
    <mergeCell ref="B2:E2"/>
    <mergeCell ref="G2:J2"/>
    <mergeCell ref="L2:O2"/>
    <mergeCell ref="B11:E11"/>
  </mergeCells>
  <printOptions/>
  <pageMargins left="0" right="0" top="0.19652777777777777" bottom="0.19652777777777777" header="0.5118055555555555" footer="0.5118055555555555"/>
  <pageSetup horizontalDpi="300" verticalDpi="3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B2:AG130"/>
  <sheetViews>
    <sheetView workbookViewId="0" topLeftCell="A1">
      <selection activeCell="B2" sqref="B2:F2"/>
    </sheetView>
  </sheetViews>
  <sheetFormatPr defaultColWidth="9.140625" defaultRowHeight="12.75"/>
  <cols>
    <col min="1" max="1" width="5.7109375" style="2" customWidth="1"/>
    <col min="2" max="2" width="12.7109375" style="2" customWidth="1"/>
    <col min="3" max="6" width="9.140625" style="2" customWidth="1"/>
    <col min="7" max="7" width="5.7109375" style="2" customWidth="1"/>
    <col min="8" max="8" width="12.7109375" style="2" customWidth="1"/>
    <col min="9" max="12" width="9.140625" style="2" customWidth="1"/>
    <col min="13" max="13" width="5.7109375" style="2" customWidth="1"/>
    <col min="14" max="14" width="12.7109375" style="2" customWidth="1"/>
    <col min="15" max="21" width="9.140625" style="2" customWidth="1"/>
    <col min="22" max="23" width="9.140625" style="17" customWidth="1"/>
    <col min="24" max="16384" width="9.140625" style="2" customWidth="1"/>
  </cols>
  <sheetData>
    <row r="1" ht="22.5" customHeight="1"/>
    <row r="2" spans="2:18" ht="42" customHeight="1">
      <c r="B2" s="46" t="s">
        <v>44</v>
      </c>
      <c r="C2" s="46"/>
      <c r="D2" s="46"/>
      <c r="E2" s="46"/>
      <c r="F2" s="46"/>
      <c r="G2" s="18"/>
      <c r="H2" s="46" t="s">
        <v>13</v>
      </c>
      <c r="I2" s="46"/>
      <c r="J2" s="46"/>
      <c r="K2" s="46"/>
      <c r="L2" s="46"/>
      <c r="M2" s="18"/>
      <c r="N2" s="46" t="s">
        <v>14</v>
      </c>
      <c r="O2" s="46"/>
      <c r="P2" s="46"/>
      <c r="Q2" s="46"/>
      <c r="R2" s="46"/>
    </row>
    <row r="3" spans="2:18" ht="15.75" customHeight="1">
      <c r="B3" s="19" t="s">
        <v>15</v>
      </c>
      <c r="C3" s="4" t="s">
        <v>16</v>
      </c>
      <c r="D3" s="4" t="s">
        <v>17</v>
      </c>
      <c r="E3" s="4" t="s">
        <v>18</v>
      </c>
      <c r="F3" s="16" t="s">
        <v>19</v>
      </c>
      <c r="H3" s="19" t="s">
        <v>15</v>
      </c>
      <c r="I3" s="4" t="s">
        <v>16</v>
      </c>
      <c r="J3" s="4" t="s">
        <v>17</v>
      </c>
      <c r="K3" s="4" t="s">
        <v>18</v>
      </c>
      <c r="L3" s="16" t="s">
        <v>19</v>
      </c>
      <c r="N3" s="3" t="s">
        <v>15</v>
      </c>
      <c r="O3" s="4" t="s">
        <v>16</v>
      </c>
      <c r="P3" s="4" t="s">
        <v>17</v>
      </c>
      <c r="Q3" s="4" t="s">
        <v>18</v>
      </c>
      <c r="R3" s="16" t="s">
        <v>19</v>
      </c>
    </row>
    <row r="4" spans="2:18" ht="15.75" customHeight="1" hidden="1">
      <c r="B4" s="19">
        <v>0</v>
      </c>
      <c r="C4" s="11">
        <v>23</v>
      </c>
      <c r="D4" s="11">
        <v>30</v>
      </c>
      <c r="E4" s="11">
        <f>C4+D4</f>
        <v>53</v>
      </c>
      <c r="F4" s="20"/>
      <c r="H4" s="19">
        <v>0</v>
      </c>
      <c r="I4" s="20">
        <f aca="true" t="shared" si="0" ref="I4:K8">C4-O4</f>
        <v>18</v>
      </c>
      <c r="J4" s="20">
        <f t="shared" si="0"/>
        <v>27</v>
      </c>
      <c r="K4" s="20">
        <f t="shared" si="0"/>
        <v>45</v>
      </c>
      <c r="L4" s="20"/>
      <c r="N4" s="21">
        <v>0</v>
      </c>
      <c r="O4" s="2">
        <v>5</v>
      </c>
      <c r="P4" s="2">
        <v>3</v>
      </c>
      <c r="Q4" s="22">
        <f>SUM(O4+P4)</f>
        <v>8</v>
      </c>
      <c r="R4" s="20"/>
    </row>
    <row r="5" spans="2:18" ht="15.75" customHeight="1" hidden="1">
      <c r="B5" s="19">
        <v>1</v>
      </c>
      <c r="C5" s="11">
        <v>37</v>
      </c>
      <c r="D5" s="11">
        <v>30</v>
      </c>
      <c r="E5" s="11">
        <f>C5+D5</f>
        <v>67</v>
      </c>
      <c r="F5" s="20"/>
      <c r="H5" s="19">
        <v>1</v>
      </c>
      <c r="I5" s="20">
        <f t="shared" si="0"/>
        <v>34</v>
      </c>
      <c r="J5" s="20">
        <f t="shared" si="0"/>
        <v>27</v>
      </c>
      <c r="K5" s="20">
        <f t="shared" si="0"/>
        <v>61</v>
      </c>
      <c r="L5" s="20"/>
      <c r="N5" s="21">
        <v>1</v>
      </c>
      <c r="O5" s="2">
        <v>3</v>
      </c>
      <c r="P5" s="2">
        <v>3</v>
      </c>
      <c r="Q5" s="22">
        <f>SUM(O5+P5)</f>
        <v>6</v>
      </c>
      <c r="R5" s="20"/>
    </row>
    <row r="6" spans="2:18" ht="15.75" customHeight="1" hidden="1">
      <c r="B6" s="19">
        <v>2</v>
      </c>
      <c r="C6" s="11">
        <v>35</v>
      </c>
      <c r="D6" s="11">
        <v>29</v>
      </c>
      <c r="E6" s="11">
        <f>C6+D6</f>
        <v>64</v>
      </c>
      <c r="F6" s="20"/>
      <c r="H6" s="19">
        <v>2</v>
      </c>
      <c r="I6" s="20">
        <f t="shared" si="0"/>
        <v>26</v>
      </c>
      <c r="J6" s="20">
        <f t="shared" si="0"/>
        <v>29</v>
      </c>
      <c r="K6" s="20">
        <f t="shared" si="0"/>
        <v>55</v>
      </c>
      <c r="L6" s="20"/>
      <c r="N6" s="21">
        <v>2</v>
      </c>
      <c r="O6" s="2">
        <v>9</v>
      </c>
      <c r="P6" s="2">
        <v>0</v>
      </c>
      <c r="Q6" s="22">
        <f>SUM(O6+P6)</f>
        <v>9</v>
      </c>
      <c r="R6" s="20"/>
    </row>
    <row r="7" spans="2:18" ht="15.75" customHeight="1" hidden="1">
      <c r="B7" s="19">
        <v>3</v>
      </c>
      <c r="C7" s="11">
        <v>31</v>
      </c>
      <c r="D7" s="11">
        <v>51</v>
      </c>
      <c r="E7" s="11">
        <f>C7+D7</f>
        <v>82</v>
      </c>
      <c r="F7" s="20"/>
      <c r="H7" s="19">
        <v>3</v>
      </c>
      <c r="I7" s="20">
        <f t="shared" si="0"/>
        <v>29</v>
      </c>
      <c r="J7" s="20">
        <f t="shared" si="0"/>
        <v>42</v>
      </c>
      <c r="K7" s="20">
        <f t="shared" si="0"/>
        <v>71</v>
      </c>
      <c r="L7" s="20"/>
      <c r="N7" s="21">
        <v>3</v>
      </c>
      <c r="O7" s="2">
        <v>2</v>
      </c>
      <c r="P7" s="2">
        <v>9</v>
      </c>
      <c r="Q7" s="22">
        <f>SUM(O7+P7)</f>
        <v>11</v>
      </c>
      <c r="R7" s="20"/>
    </row>
    <row r="8" spans="2:18" ht="15.75" customHeight="1" hidden="1">
      <c r="B8" s="19">
        <v>4</v>
      </c>
      <c r="C8" s="11">
        <v>39</v>
      </c>
      <c r="D8" s="11">
        <v>42</v>
      </c>
      <c r="E8" s="11">
        <f>C8+D8</f>
        <v>81</v>
      </c>
      <c r="F8" s="20"/>
      <c r="H8" s="19">
        <v>4</v>
      </c>
      <c r="I8" s="20">
        <f t="shared" si="0"/>
        <v>35</v>
      </c>
      <c r="J8" s="20">
        <f t="shared" si="0"/>
        <v>36</v>
      </c>
      <c r="K8" s="20">
        <f t="shared" si="0"/>
        <v>71</v>
      </c>
      <c r="L8" s="20"/>
      <c r="N8" s="21">
        <v>4</v>
      </c>
      <c r="O8" s="2">
        <v>4</v>
      </c>
      <c r="P8" s="2">
        <v>6</v>
      </c>
      <c r="Q8" s="23">
        <f>SUM(O8+P8)</f>
        <v>10</v>
      </c>
      <c r="R8" s="24"/>
    </row>
    <row r="9" spans="2:33" s="25" customFormat="1" ht="15.75" customHeight="1">
      <c r="B9" s="26" t="s">
        <v>20</v>
      </c>
      <c r="C9" s="11">
        <f>SUM(C4:C8)</f>
        <v>165</v>
      </c>
      <c r="D9" s="11">
        <f>SUM(D4:D8)</f>
        <v>182</v>
      </c>
      <c r="E9" s="11">
        <f>SUM(E4:E8)</f>
        <v>347</v>
      </c>
      <c r="F9" s="27">
        <f>E9/$E$129</f>
        <v>0.03166058394160584</v>
      </c>
      <c r="G9" s="2"/>
      <c r="H9" s="26" t="s">
        <v>20</v>
      </c>
      <c r="I9" s="10">
        <f>SUM(I4:I8)</f>
        <v>142</v>
      </c>
      <c r="J9" s="10">
        <f>SUM(J4:J8)</f>
        <v>161</v>
      </c>
      <c r="K9" s="10">
        <f>SUM(K4:K8)</f>
        <v>303</v>
      </c>
      <c r="L9" s="27">
        <f>K9/$K$129</f>
        <v>0.02957540263543192</v>
      </c>
      <c r="M9" s="2"/>
      <c r="N9" s="21" t="s">
        <v>20</v>
      </c>
      <c r="O9" s="10">
        <f>SUM(O4:O8)</f>
        <v>23</v>
      </c>
      <c r="P9" s="10">
        <f>SUM(P4:P8)</f>
        <v>21</v>
      </c>
      <c r="Q9" s="10">
        <f>SUM(Q4:Q8)</f>
        <v>44</v>
      </c>
      <c r="R9" s="27">
        <f>Q9/$Q$129</f>
        <v>0.06153846153846154</v>
      </c>
      <c r="S9" s="2"/>
      <c r="T9" s="2"/>
      <c r="U9" s="2"/>
      <c r="V9" s="17"/>
      <c r="W9" s="17"/>
      <c r="X9" s="2"/>
      <c r="Y9" s="2"/>
      <c r="Z9" s="2"/>
      <c r="AA9" s="2"/>
      <c r="AC9" s="2"/>
      <c r="AD9" s="2"/>
      <c r="AE9" s="2"/>
      <c r="AF9" s="2"/>
      <c r="AG9" s="2"/>
    </row>
    <row r="10" spans="2:18" ht="15.75" customHeight="1" hidden="1">
      <c r="B10" s="26">
        <v>5</v>
      </c>
      <c r="C10" s="11">
        <v>41</v>
      </c>
      <c r="D10" s="11">
        <v>46</v>
      </c>
      <c r="E10" s="11">
        <f>C10+D10</f>
        <v>87</v>
      </c>
      <c r="F10" s="20"/>
      <c r="H10" s="26">
        <v>5</v>
      </c>
      <c r="I10" s="10">
        <f aca="true" t="shared" si="1" ref="I10:K14">C10-O10</f>
        <v>38</v>
      </c>
      <c r="J10" s="10">
        <f t="shared" si="1"/>
        <v>39</v>
      </c>
      <c r="K10" s="10">
        <f t="shared" si="1"/>
        <v>77</v>
      </c>
      <c r="L10" s="20"/>
      <c r="N10" s="21">
        <v>5</v>
      </c>
      <c r="O10" s="2">
        <v>3</v>
      </c>
      <c r="P10" s="2">
        <v>7</v>
      </c>
      <c r="Q10" s="10">
        <f>SUM(O10+P10)</f>
        <v>10</v>
      </c>
      <c r="R10" s="20"/>
    </row>
    <row r="11" spans="2:18" ht="15.75" customHeight="1" hidden="1">
      <c r="B11" s="26">
        <v>6</v>
      </c>
      <c r="C11" s="11">
        <v>61</v>
      </c>
      <c r="D11" s="11">
        <v>31</v>
      </c>
      <c r="E11" s="11">
        <f>C11+D11</f>
        <v>92</v>
      </c>
      <c r="F11" s="20"/>
      <c r="H11" s="26">
        <v>6</v>
      </c>
      <c r="I11" s="10">
        <f t="shared" si="1"/>
        <v>55</v>
      </c>
      <c r="J11" s="10">
        <f t="shared" si="1"/>
        <v>28</v>
      </c>
      <c r="K11" s="10">
        <f t="shared" si="1"/>
        <v>83</v>
      </c>
      <c r="L11" s="20"/>
      <c r="N11" s="21">
        <v>6</v>
      </c>
      <c r="O11" s="2">
        <v>6</v>
      </c>
      <c r="P11" s="2">
        <v>3</v>
      </c>
      <c r="Q11" s="10">
        <f>SUM(O11+P11)</f>
        <v>9</v>
      </c>
      <c r="R11" s="20"/>
    </row>
    <row r="12" spans="2:18" ht="15.75" customHeight="1" hidden="1">
      <c r="B12" s="26">
        <v>7</v>
      </c>
      <c r="C12" s="11">
        <v>39</v>
      </c>
      <c r="D12" s="11">
        <v>38</v>
      </c>
      <c r="E12" s="11">
        <f>C12+D12</f>
        <v>77</v>
      </c>
      <c r="F12" s="20"/>
      <c r="H12" s="26">
        <v>7</v>
      </c>
      <c r="I12" s="10">
        <f t="shared" si="1"/>
        <v>37</v>
      </c>
      <c r="J12" s="10">
        <f t="shared" si="1"/>
        <v>35</v>
      </c>
      <c r="K12" s="10">
        <f t="shared" si="1"/>
        <v>72</v>
      </c>
      <c r="L12" s="20"/>
      <c r="N12" s="21">
        <v>7</v>
      </c>
      <c r="O12" s="2">
        <v>2</v>
      </c>
      <c r="P12" s="2">
        <v>3</v>
      </c>
      <c r="Q12" s="10">
        <f>SUM(O12+P12)</f>
        <v>5</v>
      </c>
      <c r="R12" s="20"/>
    </row>
    <row r="13" spans="2:23" ht="15.75" customHeight="1" hidden="1">
      <c r="B13" s="26">
        <v>8</v>
      </c>
      <c r="C13" s="11">
        <v>58</v>
      </c>
      <c r="D13" s="11">
        <v>51</v>
      </c>
      <c r="E13" s="11">
        <f>C13+D13</f>
        <v>109</v>
      </c>
      <c r="F13" s="20"/>
      <c r="H13" s="26">
        <v>8</v>
      </c>
      <c r="I13" s="10">
        <f t="shared" si="1"/>
        <v>55</v>
      </c>
      <c r="J13" s="10">
        <f t="shared" si="1"/>
        <v>47</v>
      </c>
      <c r="K13" s="10">
        <f t="shared" si="1"/>
        <v>102</v>
      </c>
      <c r="L13" s="20"/>
      <c r="N13" s="21">
        <v>8</v>
      </c>
      <c r="O13" s="2">
        <v>3</v>
      </c>
      <c r="P13" s="2">
        <v>4</v>
      </c>
      <c r="Q13" s="10">
        <f>SUM(O13+P13)</f>
        <v>7</v>
      </c>
      <c r="R13" s="20"/>
      <c r="V13" s="2"/>
      <c r="W13" s="2"/>
    </row>
    <row r="14" spans="2:23" ht="15.75" customHeight="1" hidden="1">
      <c r="B14" s="26">
        <v>9</v>
      </c>
      <c r="C14" s="11">
        <v>55</v>
      </c>
      <c r="D14" s="11">
        <v>43</v>
      </c>
      <c r="E14" s="11">
        <f>C14+D14</f>
        <v>98</v>
      </c>
      <c r="F14" s="20"/>
      <c r="H14" s="26">
        <v>9</v>
      </c>
      <c r="I14" s="10">
        <f t="shared" si="1"/>
        <v>50</v>
      </c>
      <c r="J14" s="10">
        <f t="shared" si="1"/>
        <v>39</v>
      </c>
      <c r="K14" s="10">
        <f t="shared" si="1"/>
        <v>89</v>
      </c>
      <c r="L14" s="20"/>
      <c r="N14" s="21">
        <v>9</v>
      </c>
      <c r="O14" s="2">
        <v>5</v>
      </c>
      <c r="P14" s="2">
        <v>4</v>
      </c>
      <c r="Q14" s="10">
        <f>SUM(O14+P14)</f>
        <v>9</v>
      </c>
      <c r="R14" s="20"/>
      <c r="V14" s="2"/>
      <c r="W14" s="2"/>
    </row>
    <row r="15" spans="2:33" s="25" customFormat="1" ht="15.75" customHeight="1">
      <c r="B15" s="26" t="s">
        <v>21</v>
      </c>
      <c r="C15" s="11">
        <f>SUM(C10:C14)</f>
        <v>254</v>
      </c>
      <c r="D15" s="11">
        <f>SUM(D10:D14)</f>
        <v>209</v>
      </c>
      <c r="E15" s="11">
        <f>SUM(E10:E14)</f>
        <v>463</v>
      </c>
      <c r="F15" s="27">
        <f>E15/$E$129</f>
        <v>0.042244525547445254</v>
      </c>
      <c r="G15" s="2"/>
      <c r="H15" s="26" t="s">
        <v>21</v>
      </c>
      <c r="I15" s="10">
        <f>SUM(I10:I14)</f>
        <v>235</v>
      </c>
      <c r="J15" s="10">
        <f>SUM(J10:J14)</f>
        <v>188</v>
      </c>
      <c r="K15" s="10">
        <f>SUM(K10:K14)</f>
        <v>423</v>
      </c>
      <c r="L15" s="27">
        <f>K15/$K$129</f>
        <v>0.041288433382137626</v>
      </c>
      <c r="M15" s="2"/>
      <c r="N15" s="21" t="s">
        <v>21</v>
      </c>
      <c r="O15" s="10">
        <f>SUM(O10:O14)</f>
        <v>19</v>
      </c>
      <c r="P15" s="10">
        <f>SUM(P10:P14)</f>
        <v>21</v>
      </c>
      <c r="Q15" s="10">
        <f>SUM(Q10:Q14)</f>
        <v>40</v>
      </c>
      <c r="R15" s="27">
        <f>Q15/$Q$129</f>
        <v>0.055944055944055944</v>
      </c>
      <c r="S15" s="2"/>
      <c r="T15" s="2"/>
      <c r="U15" s="2"/>
      <c r="V15" s="2"/>
      <c r="W15" s="2"/>
      <c r="Y15" s="2"/>
      <c r="Z15" s="2"/>
      <c r="AA15" s="2"/>
      <c r="AC15" s="2"/>
      <c r="AD15" s="2"/>
      <c r="AE15" s="2"/>
      <c r="AF15" s="2"/>
      <c r="AG15" s="2"/>
    </row>
    <row r="16" spans="2:23" ht="15.75" customHeight="1" hidden="1">
      <c r="B16" s="26">
        <v>10</v>
      </c>
      <c r="C16" s="11">
        <v>46</v>
      </c>
      <c r="D16" s="11">
        <v>45</v>
      </c>
      <c r="E16" s="11">
        <f>C16+D16</f>
        <v>91</v>
      </c>
      <c r="F16" s="20"/>
      <c r="H16" s="26">
        <v>10</v>
      </c>
      <c r="I16" s="10">
        <f aca="true" t="shared" si="2" ref="I16:K20">C16-O16</f>
        <v>41</v>
      </c>
      <c r="J16" s="10">
        <f t="shared" si="2"/>
        <v>43</v>
      </c>
      <c r="K16" s="10">
        <f t="shared" si="2"/>
        <v>84</v>
      </c>
      <c r="L16" s="20"/>
      <c r="N16" s="21">
        <v>10</v>
      </c>
      <c r="O16" s="2">
        <v>5</v>
      </c>
      <c r="P16" s="2">
        <v>2</v>
      </c>
      <c r="Q16" s="10">
        <f>SUM(O16+P16)</f>
        <v>7</v>
      </c>
      <c r="R16" s="20"/>
      <c r="V16" s="2"/>
      <c r="W16" s="2"/>
    </row>
    <row r="17" spans="2:23" ht="15.75" customHeight="1" hidden="1">
      <c r="B17" s="26">
        <v>11</v>
      </c>
      <c r="C17" s="11">
        <v>61</v>
      </c>
      <c r="D17" s="11">
        <v>57</v>
      </c>
      <c r="E17" s="11">
        <f>C17+D17</f>
        <v>118</v>
      </c>
      <c r="F17" s="20"/>
      <c r="H17" s="26">
        <v>11</v>
      </c>
      <c r="I17" s="10">
        <f t="shared" si="2"/>
        <v>53</v>
      </c>
      <c r="J17" s="10">
        <f t="shared" si="2"/>
        <v>54</v>
      </c>
      <c r="K17" s="10">
        <f t="shared" si="2"/>
        <v>107</v>
      </c>
      <c r="L17" s="20"/>
      <c r="N17" s="21">
        <v>11</v>
      </c>
      <c r="O17" s="2">
        <v>8</v>
      </c>
      <c r="P17" s="2">
        <v>3</v>
      </c>
      <c r="Q17" s="10">
        <f>SUM(O17+P17)</f>
        <v>11</v>
      </c>
      <c r="R17" s="20"/>
      <c r="V17" s="2"/>
      <c r="W17" s="2"/>
    </row>
    <row r="18" spans="2:23" ht="15.75" customHeight="1" hidden="1">
      <c r="B18" s="26">
        <v>12</v>
      </c>
      <c r="C18" s="11">
        <v>57</v>
      </c>
      <c r="D18" s="11">
        <v>54</v>
      </c>
      <c r="E18" s="11">
        <f>C18+D18</f>
        <v>111</v>
      </c>
      <c r="F18" s="20"/>
      <c r="H18" s="26">
        <v>12</v>
      </c>
      <c r="I18" s="10">
        <f t="shared" si="2"/>
        <v>55</v>
      </c>
      <c r="J18" s="10">
        <f t="shared" si="2"/>
        <v>50</v>
      </c>
      <c r="K18" s="10">
        <f t="shared" si="2"/>
        <v>105</v>
      </c>
      <c r="L18" s="20"/>
      <c r="N18" s="21">
        <v>12</v>
      </c>
      <c r="O18" s="2">
        <v>2</v>
      </c>
      <c r="P18" s="2">
        <v>4</v>
      </c>
      <c r="Q18" s="10">
        <f>SUM(O18+P18)</f>
        <v>6</v>
      </c>
      <c r="R18" s="20"/>
      <c r="V18" s="2"/>
      <c r="W18" s="2"/>
    </row>
    <row r="19" spans="2:23" ht="15.75" customHeight="1" hidden="1">
      <c r="B19" s="26">
        <v>13</v>
      </c>
      <c r="C19" s="11">
        <v>66</v>
      </c>
      <c r="D19" s="11">
        <v>59</v>
      </c>
      <c r="E19" s="11">
        <f>C19+D19</f>
        <v>125</v>
      </c>
      <c r="F19" s="20"/>
      <c r="H19" s="26">
        <v>13</v>
      </c>
      <c r="I19" s="10">
        <f t="shared" si="2"/>
        <v>65</v>
      </c>
      <c r="J19" s="10">
        <f t="shared" si="2"/>
        <v>53</v>
      </c>
      <c r="K19" s="10">
        <f t="shared" si="2"/>
        <v>118</v>
      </c>
      <c r="L19" s="20"/>
      <c r="N19" s="21">
        <v>13</v>
      </c>
      <c r="O19" s="2">
        <v>1</v>
      </c>
      <c r="P19" s="2">
        <v>6</v>
      </c>
      <c r="Q19" s="10">
        <f>SUM(O19+P19)</f>
        <v>7</v>
      </c>
      <c r="R19" s="20"/>
      <c r="V19" s="2"/>
      <c r="W19" s="2"/>
    </row>
    <row r="20" spans="2:23" ht="15.75" customHeight="1" hidden="1">
      <c r="B20" s="26">
        <v>14</v>
      </c>
      <c r="C20" s="11">
        <v>41</v>
      </c>
      <c r="D20" s="11">
        <v>61</v>
      </c>
      <c r="E20" s="11">
        <f>C20+D20</f>
        <v>102</v>
      </c>
      <c r="F20" s="20"/>
      <c r="H20" s="26">
        <v>14</v>
      </c>
      <c r="I20" s="10">
        <f t="shared" si="2"/>
        <v>38</v>
      </c>
      <c r="J20" s="10">
        <f t="shared" si="2"/>
        <v>59</v>
      </c>
      <c r="K20" s="10">
        <f t="shared" si="2"/>
        <v>97</v>
      </c>
      <c r="L20" s="20"/>
      <c r="N20" s="21">
        <v>14</v>
      </c>
      <c r="O20" s="2">
        <v>3</v>
      </c>
      <c r="P20" s="2">
        <v>2</v>
      </c>
      <c r="Q20" s="10">
        <f>SUM(O20+P20)</f>
        <v>5</v>
      </c>
      <c r="R20" s="20"/>
      <c r="V20" s="2"/>
      <c r="W20" s="2"/>
    </row>
    <row r="21" spans="2:33" s="25" customFormat="1" ht="15.75" customHeight="1">
      <c r="B21" s="26" t="s">
        <v>22</v>
      </c>
      <c r="C21" s="11">
        <f>SUM(C16:C20)</f>
        <v>271</v>
      </c>
      <c r="D21" s="11">
        <f>SUM(D16:D20)</f>
        <v>276</v>
      </c>
      <c r="E21" s="11">
        <f>SUM(E16:E20)</f>
        <v>547</v>
      </c>
      <c r="F21" s="27">
        <f>E21/$E$129</f>
        <v>0.04990875912408759</v>
      </c>
      <c r="G21" s="2"/>
      <c r="H21" s="26" t="s">
        <v>22</v>
      </c>
      <c r="I21" s="10">
        <f>SUM(I16:I20)</f>
        <v>252</v>
      </c>
      <c r="J21" s="10">
        <f>SUM(J16:J20)</f>
        <v>259</v>
      </c>
      <c r="K21" s="10">
        <f>SUM(K16:K20)</f>
        <v>511</v>
      </c>
      <c r="L21" s="27">
        <f>K21/$K$129</f>
        <v>0.04987798926305515</v>
      </c>
      <c r="M21" s="2"/>
      <c r="N21" s="21" t="s">
        <v>22</v>
      </c>
      <c r="O21" s="10">
        <f>SUM(O16:O20)</f>
        <v>19</v>
      </c>
      <c r="P21" s="10">
        <f>SUM(P16:P20)</f>
        <v>17</v>
      </c>
      <c r="Q21" s="10">
        <f>SUM(Q16:Q20)</f>
        <v>36</v>
      </c>
      <c r="R21" s="27">
        <f>Q21/$Q$129</f>
        <v>0.05034965034965035</v>
      </c>
      <c r="S21" s="2"/>
      <c r="T21" s="2"/>
      <c r="U21" s="2"/>
      <c r="V21" s="2"/>
      <c r="W21" s="2"/>
      <c r="Y21" s="2"/>
      <c r="Z21" s="2"/>
      <c r="AA21" s="2"/>
      <c r="AC21" s="2"/>
      <c r="AD21" s="2"/>
      <c r="AE21" s="2"/>
      <c r="AF21" s="2"/>
      <c r="AG21" s="2"/>
    </row>
    <row r="22" spans="2:23" ht="15.75" customHeight="1" hidden="1">
      <c r="B22" s="26">
        <v>15</v>
      </c>
      <c r="C22" s="11">
        <v>64</v>
      </c>
      <c r="D22" s="11">
        <v>50</v>
      </c>
      <c r="E22" s="11">
        <f>C22+D22</f>
        <v>114</v>
      </c>
      <c r="F22" s="20"/>
      <c r="H22" s="26">
        <v>15</v>
      </c>
      <c r="I22" s="10">
        <f aca="true" t="shared" si="3" ref="I22:K26">C22-O22</f>
        <v>62</v>
      </c>
      <c r="J22" s="10">
        <f t="shared" si="3"/>
        <v>43</v>
      </c>
      <c r="K22" s="10">
        <f t="shared" si="3"/>
        <v>105</v>
      </c>
      <c r="L22" s="20"/>
      <c r="N22" s="21">
        <v>15</v>
      </c>
      <c r="O22" s="2">
        <v>2</v>
      </c>
      <c r="P22" s="2">
        <v>7</v>
      </c>
      <c r="Q22" s="10">
        <f>SUM(O22+P22)</f>
        <v>9</v>
      </c>
      <c r="R22" s="20"/>
      <c r="V22" s="2"/>
      <c r="W22" s="2"/>
    </row>
    <row r="23" spans="2:23" ht="15.75" customHeight="1" hidden="1">
      <c r="B23" s="26">
        <v>16</v>
      </c>
      <c r="C23" s="11">
        <v>57</v>
      </c>
      <c r="D23" s="11">
        <v>54</v>
      </c>
      <c r="E23" s="11">
        <f>C23+D23</f>
        <v>111</v>
      </c>
      <c r="F23" s="20"/>
      <c r="H23" s="26">
        <v>16</v>
      </c>
      <c r="I23" s="10">
        <f t="shared" si="3"/>
        <v>50</v>
      </c>
      <c r="J23" s="10">
        <f t="shared" si="3"/>
        <v>49</v>
      </c>
      <c r="K23" s="10">
        <f t="shared" si="3"/>
        <v>99</v>
      </c>
      <c r="L23" s="20"/>
      <c r="N23" s="21">
        <v>16</v>
      </c>
      <c r="O23" s="2">
        <v>7</v>
      </c>
      <c r="P23" s="2">
        <v>5</v>
      </c>
      <c r="Q23" s="10">
        <f>SUM(O23+P23)</f>
        <v>12</v>
      </c>
      <c r="R23" s="20"/>
      <c r="V23" s="2"/>
      <c r="W23" s="2"/>
    </row>
    <row r="24" spans="2:23" ht="15.75" customHeight="1" hidden="1">
      <c r="B24" s="26">
        <v>17</v>
      </c>
      <c r="C24" s="11">
        <v>51</v>
      </c>
      <c r="D24" s="11">
        <v>59</v>
      </c>
      <c r="E24" s="11">
        <f>C24+D24</f>
        <v>110</v>
      </c>
      <c r="F24" s="20"/>
      <c r="H24" s="26">
        <v>17</v>
      </c>
      <c r="I24" s="10">
        <f t="shared" si="3"/>
        <v>48</v>
      </c>
      <c r="J24" s="10">
        <f t="shared" si="3"/>
        <v>57</v>
      </c>
      <c r="K24" s="10">
        <f t="shared" si="3"/>
        <v>105</v>
      </c>
      <c r="L24" s="20"/>
      <c r="N24" s="21">
        <v>17</v>
      </c>
      <c r="O24" s="2">
        <v>3</v>
      </c>
      <c r="P24" s="2">
        <v>2</v>
      </c>
      <c r="Q24" s="10">
        <f>SUM(O24+P24)</f>
        <v>5</v>
      </c>
      <c r="R24" s="20"/>
      <c r="V24" s="2"/>
      <c r="W24" s="2"/>
    </row>
    <row r="25" spans="2:23" ht="15.75" customHeight="1" hidden="1">
      <c r="B25" s="26">
        <v>18</v>
      </c>
      <c r="C25" s="11">
        <v>59</v>
      </c>
      <c r="D25" s="11">
        <v>51</v>
      </c>
      <c r="E25" s="11">
        <f>C25+D25</f>
        <v>110</v>
      </c>
      <c r="F25" s="20"/>
      <c r="H25" s="26">
        <v>18</v>
      </c>
      <c r="I25" s="10">
        <f t="shared" si="3"/>
        <v>56</v>
      </c>
      <c r="J25" s="10">
        <f t="shared" si="3"/>
        <v>47</v>
      </c>
      <c r="K25" s="10">
        <f t="shared" si="3"/>
        <v>103</v>
      </c>
      <c r="L25" s="20"/>
      <c r="N25" s="21">
        <v>18</v>
      </c>
      <c r="O25" s="2">
        <v>3</v>
      </c>
      <c r="P25" s="2">
        <v>4</v>
      </c>
      <c r="Q25" s="10">
        <f>SUM(O25+P25)</f>
        <v>7</v>
      </c>
      <c r="R25" s="20"/>
      <c r="V25" s="2"/>
      <c r="W25" s="2"/>
    </row>
    <row r="26" spans="2:23" ht="15.75" customHeight="1" hidden="1">
      <c r="B26" s="26">
        <v>19</v>
      </c>
      <c r="C26" s="11">
        <v>67</v>
      </c>
      <c r="D26" s="11">
        <v>50</v>
      </c>
      <c r="E26" s="11">
        <f>C26+D26</f>
        <v>117</v>
      </c>
      <c r="F26" s="20"/>
      <c r="H26" s="26">
        <v>19</v>
      </c>
      <c r="I26" s="10">
        <f t="shared" si="3"/>
        <v>65</v>
      </c>
      <c r="J26" s="10">
        <f t="shared" si="3"/>
        <v>48</v>
      </c>
      <c r="K26" s="10">
        <f t="shared" si="3"/>
        <v>113</v>
      </c>
      <c r="L26" s="20"/>
      <c r="N26" s="21">
        <v>19</v>
      </c>
      <c r="O26" s="2">
        <v>2</v>
      </c>
      <c r="P26" s="2">
        <v>2</v>
      </c>
      <c r="Q26" s="10">
        <f>SUM(O26+P26)</f>
        <v>4</v>
      </c>
      <c r="R26" s="20"/>
      <c r="V26" s="2"/>
      <c r="W26" s="2"/>
    </row>
    <row r="27" spans="2:33" s="25" customFormat="1" ht="15.75" customHeight="1">
      <c r="B27" s="26" t="s">
        <v>23</v>
      </c>
      <c r="C27" s="11">
        <f>SUM(C22:C26)</f>
        <v>298</v>
      </c>
      <c r="D27" s="11">
        <f>SUM(D22:D26)</f>
        <v>264</v>
      </c>
      <c r="E27" s="11">
        <f>SUM(E22:E26)</f>
        <v>562</v>
      </c>
      <c r="F27" s="27">
        <f>E27/$E$129</f>
        <v>0.05127737226277372</v>
      </c>
      <c r="G27" s="2"/>
      <c r="H27" s="26" t="s">
        <v>23</v>
      </c>
      <c r="I27" s="10">
        <f>SUM(I22:I26)</f>
        <v>281</v>
      </c>
      <c r="J27" s="10">
        <f>SUM(J22:J26)</f>
        <v>244</v>
      </c>
      <c r="K27" s="10">
        <f>SUM(K22:K26)</f>
        <v>525</v>
      </c>
      <c r="L27" s="27">
        <f>K27/$K$129</f>
        <v>0.05124450951683748</v>
      </c>
      <c r="M27" s="2"/>
      <c r="N27" s="21" t="s">
        <v>23</v>
      </c>
      <c r="O27" s="10">
        <f>SUM(O22:O26)</f>
        <v>17</v>
      </c>
      <c r="P27" s="10">
        <f>SUM(P22:P26)</f>
        <v>20</v>
      </c>
      <c r="Q27" s="10">
        <f>SUM(Q22:Q26)</f>
        <v>37</v>
      </c>
      <c r="R27" s="27">
        <f>Q27/$Q$129</f>
        <v>0.05174825174825175</v>
      </c>
      <c r="S27" s="2"/>
      <c r="T27" s="2"/>
      <c r="U27" s="2"/>
      <c r="V27" s="2"/>
      <c r="W27" s="2"/>
      <c r="X27" s="2"/>
      <c r="Y27" s="2"/>
      <c r="Z27" s="2"/>
      <c r="AA27" s="2"/>
      <c r="AC27" s="2"/>
      <c r="AD27" s="2"/>
      <c r="AE27" s="2"/>
      <c r="AF27" s="2"/>
      <c r="AG27" s="2"/>
    </row>
    <row r="28" spans="2:23" ht="15.75" customHeight="1" hidden="1">
      <c r="B28" s="26">
        <v>20</v>
      </c>
      <c r="C28" s="11">
        <v>46</v>
      </c>
      <c r="D28" s="11">
        <v>54</v>
      </c>
      <c r="E28" s="11">
        <f>C28+D28</f>
        <v>100</v>
      </c>
      <c r="F28" s="20"/>
      <c r="H28" s="26">
        <v>20</v>
      </c>
      <c r="I28" s="10">
        <f aca="true" t="shared" si="4" ref="I28:K32">C28-O28</f>
        <v>36</v>
      </c>
      <c r="J28" s="10">
        <f t="shared" si="4"/>
        <v>50</v>
      </c>
      <c r="K28" s="10">
        <f t="shared" si="4"/>
        <v>86</v>
      </c>
      <c r="L28" s="20"/>
      <c r="N28" s="21">
        <v>20</v>
      </c>
      <c r="O28" s="2">
        <v>10</v>
      </c>
      <c r="P28" s="2">
        <v>4</v>
      </c>
      <c r="Q28" s="10">
        <f>SUM(O28+P28)</f>
        <v>14</v>
      </c>
      <c r="R28" s="20"/>
      <c r="V28" s="2"/>
      <c r="W28" s="2"/>
    </row>
    <row r="29" spans="2:23" ht="15.75" customHeight="1" hidden="1">
      <c r="B29" s="26">
        <v>21</v>
      </c>
      <c r="C29" s="11">
        <v>57</v>
      </c>
      <c r="D29" s="11">
        <v>43</v>
      </c>
      <c r="E29" s="11">
        <f>C29+D29</f>
        <v>100</v>
      </c>
      <c r="F29" s="20"/>
      <c r="H29" s="26">
        <v>21</v>
      </c>
      <c r="I29" s="10">
        <f t="shared" si="4"/>
        <v>49</v>
      </c>
      <c r="J29" s="10">
        <f t="shared" si="4"/>
        <v>38</v>
      </c>
      <c r="K29" s="10">
        <f t="shared" si="4"/>
        <v>87</v>
      </c>
      <c r="L29" s="20"/>
      <c r="N29" s="21">
        <v>21</v>
      </c>
      <c r="O29" s="2">
        <v>8</v>
      </c>
      <c r="P29" s="2">
        <v>5</v>
      </c>
      <c r="Q29" s="10">
        <f>SUM(O29+P29)</f>
        <v>13</v>
      </c>
      <c r="R29" s="20"/>
      <c r="V29" s="2"/>
      <c r="W29" s="2"/>
    </row>
    <row r="30" spans="2:23" ht="15.75" customHeight="1" hidden="1">
      <c r="B30" s="26">
        <v>22</v>
      </c>
      <c r="C30" s="11">
        <v>48</v>
      </c>
      <c r="D30" s="11">
        <v>50</v>
      </c>
      <c r="E30" s="11">
        <f>C30+D30</f>
        <v>98</v>
      </c>
      <c r="F30" s="20"/>
      <c r="H30" s="26">
        <v>22</v>
      </c>
      <c r="I30" s="10">
        <f t="shared" si="4"/>
        <v>44</v>
      </c>
      <c r="J30" s="10">
        <f t="shared" si="4"/>
        <v>45</v>
      </c>
      <c r="K30" s="10">
        <f t="shared" si="4"/>
        <v>89</v>
      </c>
      <c r="L30" s="20"/>
      <c r="N30" s="21">
        <v>22</v>
      </c>
      <c r="O30" s="2">
        <v>4</v>
      </c>
      <c r="P30" s="2">
        <v>5</v>
      </c>
      <c r="Q30" s="10">
        <f>SUM(O30+P30)</f>
        <v>9</v>
      </c>
      <c r="R30" s="20"/>
      <c r="V30" s="2"/>
      <c r="W30" s="2"/>
    </row>
    <row r="31" spans="2:23" ht="15.75" customHeight="1" hidden="1">
      <c r="B31" s="26">
        <v>23</v>
      </c>
      <c r="C31" s="11">
        <v>51</v>
      </c>
      <c r="D31" s="11">
        <v>41</v>
      </c>
      <c r="E31" s="11">
        <f>C31+D31</f>
        <v>92</v>
      </c>
      <c r="F31" s="20"/>
      <c r="H31" s="26">
        <v>23</v>
      </c>
      <c r="I31" s="10">
        <f t="shared" si="4"/>
        <v>44</v>
      </c>
      <c r="J31" s="10">
        <f t="shared" si="4"/>
        <v>37</v>
      </c>
      <c r="K31" s="10">
        <f t="shared" si="4"/>
        <v>81</v>
      </c>
      <c r="L31" s="20"/>
      <c r="N31" s="21">
        <v>23</v>
      </c>
      <c r="O31" s="2">
        <v>7</v>
      </c>
      <c r="P31" s="2">
        <v>4</v>
      </c>
      <c r="Q31" s="10">
        <f>SUM(O31+P31)</f>
        <v>11</v>
      </c>
      <c r="R31" s="20"/>
      <c r="V31" s="2"/>
      <c r="W31" s="2"/>
    </row>
    <row r="32" spans="2:23" ht="15.75" customHeight="1" hidden="1">
      <c r="B32" s="26">
        <v>24</v>
      </c>
      <c r="C32" s="11">
        <v>49</v>
      </c>
      <c r="D32" s="11">
        <v>56</v>
      </c>
      <c r="E32" s="11">
        <f>C32+D32</f>
        <v>105</v>
      </c>
      <c r="F32" s="20"/>
      <c r="H32" s="26">
        <v>24</v>
      </c>
      <c r="I32" s="10">
        <f t="shared" si="4"/>
        <v>43</v>
      </c>
      <c r="J32" s="10">
        <f t="shared" si="4"/>
        <v>47</v>
      </c>
      <c r="K32" s="10">
        <f t="shared" si="4"/>
        <v>90</v>
      </c>
      <c r="L32" s="20"/>
      <c r="N32" s="21">
        <v>24</v>
      </c>
      <c r="O32" s="2">
        <v>6</v>
      </c>
      <c r="P32" s="2">
        <v>9</v>
      </c>
      <c r="Q32" s="10">
        <f>SUM(O32+P32)</f>
        <v>15</v>
      </c>
      <c r="R32" s="20"/>
      <c r="V32" s="2"/>
      <c r="W32" s="2"/>
    </row>
    <row r="33" spans="2:33" s="25" customFormat="1" ht="15.75" customHeight="1">
      <c r="B33" s="26" t="s">
        <v>24</v>
      </c>
      <c r="C33" s="11">
        <f>SUM(C28:C32)</f>
        <v>251</v>
      </c>
      <c r="D33" s="11">
        <f>SUM(D28:D32)</f>
        <v>244</v>
      </c>
      <c r="E33" s="11">
        <f>SUM(E28:E32)</f>
        <v>495</v>
      </c>
      <c r="F33" s="27">
        <f>E33/$E$129</f>
        <v>0.045164233576642336</v>
      </c>
      <c r="G33" s="2"/>
      <c r="H33" s="26" t="s">
        <v>24</v>
      </c>
      <c r="I33" s="10">
        <f>SUM(I28:I32)</f>
        <v>216</v>
      </c>
      <c r="J33" s="10">
        <f>SUM(J28:J32)</f>
        <v>217</v>
      </c>
      <c r="K33" s="10">
        <f>SUM(K28:K32)</f>
        <v>433</v>
      </c>
      <c r="L33" s="27">
        <f>K33/$K$129</f>
        <v>0.042264519277696436</v>
      </c>
      <c r="M33" s="2"/>
      <c r="N33" s="21" t="s">
        <v>24</v>
      </c>
      <c r="O33" s="10">
        <f>SUM(O28:O32)</f>
        <v>35</v>
      </c>
      <c r="P33" s="10">
        <f>SUM(P28:P32)</f>
        <v>27</v>
      </c>
      <c r="Q33" s="10">
        <f>SUM(Q28:Q32)</f>
        <v>62</v>
      </c>
      <c r="R33" s="27">
        <f>Q33/$Q$129</f>
        <v>0.08671328671328671</v>
      </c>
      <c r="S33" s="2"/>
      <c r="T33" s="2"/>
      <c r="U33" s="2"/>
      <c r="V33" s="2"/>
      <c r="W33" s="2"/>
      <c r="X33" s="2"/>
      <c r="Y33" s="2"/>
      <c r="Z33" s="2"/>
      <c r="AA33" s="2"/>
      <c r="AC33" s="2"/>
      <c r="AD33" s="2"/>
      <c r="AE33" s="2"/>
      <c r="AF33" s="2"/>
      <c r="AG33" s="2"/>
    </row>
    <row r="34" spans="2:23" ht="15.75" customHeight="1" hidden="1">
      <c r="B34" s="26">
        <v>25</v>
      </c>
      <c r="C34" s="11">
        <v>44</v>
      </c>
      <c r="D34" s="11">
        <v>42</v>
      </c>
      <c r="E34" s="11">
        <f>C34+D34</f>
        <v>86</v>
      </c>
      <c r="F34" s="20"/>
      <c r="H34" s="26">
        <v>25</v>
      </c>
      <c r="I34" s="10">
        <f aca="true" t="shared" si="5" ref="I34:K38">C34-O34</f>
        <v>41</v>
      </c>
      <c r="J34" s="10">
        <f t="shared" si="5"/>
        <v>38</v>
      </c>
      <c r="K34" s="10">
        <f t="shared" si="5"/>
        <v>79</v>
      </c>
      <c r="L34" s="20"/>
      <c r="N34" s="21">
        <v>25</v>
      </c>
      <c r="O34" s="2">
        <v>3</v>
      </c>
      <c r="P34" s="2">
        <v>4</v>
      </c>
      <c r="Q34" s="10">
        <f>SUM(O34+P34)</f>
        <v>7</v>
      </c>
      <c r="R34" s="20"/>
      <c r="V34" s="2"/>
      <c r="W34" s="2"/>
    </row>
    <row r="35" spans="2:23" ht="15.75" customHeight="1" hidden="1">
      <c r="B35" s="26">
        <v>26</v>
      </c>
      <c r="C35" s="11">
        <v>46</v>
      </c>
      <c r="D35" s="11">
        <v>48</v>
      </c>
      <c r="E35" s="11">
        <f>C35+D35</f>
        <v>94</v>
      </c>
      <c r="F35" s="20"/>
      <c r="H35" s="26">
        <v>26</v>
      </c>
      <c r="I35" s="10">
        <f t="shared" si="5"/>
        <v>39</v>
      </c>
      <c r="J35" s="10">
        <f t="shared" si="5"/>
        <v>42</v>
      </c>
      <c r="K35" s="10">
        <f t="shared" si="5"/>
        <v>81</v>
      </c>
      <c r="L35" s="20"/>
      <c r="N35" s="21">
        <v>26</v>
      </c>
      <c r="O35" s="2">
        <v>7</v>
      </c>
      <c r="P35" s="2">
        <v>6</v>
      </c>
      <c r="Q35" s="10">
        <f>SUM(O35+P35)</f>
        <v>13</v>
      </c>
      <c r="R35" s="20"/>
      <c r="V35" s="2"/>
      <c r="W35" s="2"/>
    </row>
    <row r="36" spans="2:23" ht="15.75" customHeight="1" hidden="1">
      <c r="B36" s="26">
        <v>27</v>
      </c>
      <c r="C36" s="11">
        <v>44</v>
      </c>
      <c r="D36" s="11">
        <v>36</v>
      </c>
      <c r="E36" s="11">
        <f>C36+D36</f>
        <v>80</v>
      </c>
      <c r="F36" s="20"/>
      <c r="H36" s="26">
        <v>27</v>
      </c>
      <c r="I36" s="10">
        <f t="shared" si="5"/>
        <v>39</v>
      </c>
      <c r="J36" s="10">
        <f t="shared" si="5"/>
        <v>31</v>
      </c>
      <c r="K36" s="10">
        <f t="shared" si="5"/>
        <v>70</v>
      </c>
      <c r="L36" s="20"/>
      <c r="N36" s="21">
        <v>27</v>
      </c>
      <c r="O36" s="2">
        <v>5</v>
      </c>
      <c r="P36" s="2">
        <v>5</v>
      </c>
      <c r="Q36" s="10">
        <f>SUM(O36+P36)</f>
        <v>10</v>
      </c>
      <c r="R36" s="20"/>
      <c r="V36" s="2"/>
      <c r="W36" s="2"/>
    </row>
    <row r="37" spans="2:23" ht="15.75" customHeight="1" hidden="1">
      <c r="B37" s="26">
        <v>28</v>
      </c>
      <c r="C37" s="11">
        <v>49</v>
      </c>
      <c r="D37" s="11">
        <v>51</v>
      </c>
      <c r="E37" s="11">
        <f>C37+D37</f>
        <v>100</v>
      </c>
      <c r="F37" s="20"/>
      <c r="H37" s="26">
        <v>28</v>
      </c>
      <c r="I37" s="10">
        <f t="shared" si="5"/>
        <v>40</v>
      </c>
      <c r="J37" s="10">
        <f t="shared" si="5"/>
        <v>44</v>
      </c>
      <c r="K37" s="10">
        <f t="shared" si="5"/>
        <v>84</v>
      </c>
      <c r="L37" s="20"/>
      <c r="N37" s="21">
        <v>28</v>
      </c>
      <c r="O37" s="2">
        <v>9</v>
      </c>
      <c r="P37" s="2">
        <v>7</v>
      </c>
      <c r="Q37" s="10">
        <f>SUM(O37+P37)</f>
        <v>16</v>
      </c>
      <c r="R37" s="20"/>
      <c r="V37" s="2"/>
      <c r="W37" s="2"/>
    </row>
    <row r="38" spans="2:23" ht="15.75" customHeight="1" hidden="1">
      <c r="B38" s="26">
        <v>29</v>
      </c>
      <c r="C38" s="11">
        <v>51</v>
      </c>
      <c r="D38" s="11">
        <v>40</v>
      </c>
      <c r="E38" s="11">
        <f>C38+D38</f>
        <v>91</v>
      </c>
      <c r="F38" s="20"/>
      <c r="H38" s="26">
        <v>29</v>
      </c>
      <c r="I38" s="10">
        <f t="shared" si="5"/>
        <v>47</v>
      </c>
      <c r="J38" s="10">
        <f t="shared" si="5"/>
        <v>34</v>
      </c>
      <c r="K38" s="10">
        <f t="shared" si="5"/>
        <v>81</v>
      </c>
      <c r="L38" s="20"/>
      <c r="N38" s="21">
        <v>29</v>
      </c>
      <c r="O38" s="2">
        <v>4</v>
      </c>
      <c r="P38" s="2">
        <v>6</v>
      </c>
      <c r="Q38" s="10">
        <f>SUM(O38+P38)</f>
        <v>10</v>
      </c>
      <c r="R38" s="20"/>
      <c r="V38" s="2"/>
      <c r="W38" s="2"/>
    </row>
    <row r="39" spans="2:33" s="25" customFormat="1" ht="15.75" customHeight="1">
      <c r="B39" s="26" t="s">
        <v>25</v>
      </c>
      <c r="C39" s="11">
        <f>SUM(C34:C38)</f>
        <v>234</v>
      </c>
      <c r="D39" s="11">
        <f>SUM(D34:D38)</f>
        <v>217</v>
      </c>
      <c r="E39" s="11">
        <f>SUM(E34:E38)</f>
        <v>451</v>
      </c>
      <c r="F39" s="27">
        <f>E39/$E$129</f>
        <v>0.04114963503649635</v>
      </c>
      <c r="G39" s="2"/>
      <c r="H39" s="26" t="s">
        <v>25</v>
      </c>
      <c r="I39" s="10">
        <f>SUM(I34:I38)</f>
        <v>206</v>
      </c>
      <c r="J39" s="10">
        <f>SUM(J34:J38)</f>
        <v>189</v>
      </c>
      <c r="K39" s="10">
        <f>SUM(K34:K38)</f>
        <v>395</v>
      </c>
      <c r="L39" s="27">
        <f>K39/$K$129</f>
        <v>0.038555392874572963</v>
      </c>
      <c r="M39" s="2"/>
      <c r="N39" s="21" t="s">
        <v>25</v>
      </c>
      <c r="O39" s="10">
        <f>SUM(O34:O38)</f>
        <v>28</v>
      </c>
      <c r="P39" s="10">
        <f>SUM(P34:P38)</f>
        <v>28</v>
      </c>
      <c r="Q39" s="10">
        <f>SUM(Q34:Q38)</f>
        <v>56</v>
      </c>
      <c r="R39" s="27">
        <f>Q39/$Q$129</f>
        <v>0.07832167832167833</v>
      </c>
      <c r="S39" s="2"/>
      <c r="T39" s="2"/>
      <c r="U39" s="2"/>
      <c r="V39" s="2"/>
      <c r="W39" s="2"/>
      <c r="X39" s="2"/>
      <c r="Y39" s="2"/>
      <c r="Z39" s="2"/>
      <c r="AA39" s="2"/>
      <c r="AC39" s="2"/>
      <c r="AD39" s="2"/>
      <c r="AE39" s="2"/>
      <c r="AF39" s="2"/>
      <c r="AG39" s="2"/>
    </row>
    <row r="40" spans="2:23" ht="15.75" customHeight="1" hidden="1">
      <c r="B40" s="26">
        <v>30</v>
      </c>
      <c r="C40" s="11">
        <v>42</v>
      </c>
      <c r="D40" s="11">
        <v>30</v>
      </c>
      <c r="E40" s="11">
        <f>C40+D40</f>
        <v>72</v>
      </c>
      <c r="F40" s="20"/>
      <c r="H40" s="26">
        <v>30</v>
      </c>
      <c r="I40" s="10">
        <f aca="true" t="shared" si="6" ref="I40:K44">C40-O40</f>
        <v>32</v>
      </c>
      <c r="J40" s="10">
        <f t="shared" si="6"/>
        <v>23</v>
      </c>
      <c r="K40" s="10">
        <f t="shared" si="6"/>
        <v>55</v>
      </c>
      <c r="L40" s="20"/>
      <c r="N40" s="21">
        <v>30</v>
      </c>
      <c r="O40" s="2">
        <v>10</v>
      </c>
      <c r="P40" s="2">
        <v>7</v>
      </c>
      <c r="Q40" s="10">
        <f>SUM(O40+P40)</f>
        <v>17</v>
      </c>
      <c r="R40" s="20"/>
      <c r="V40" s="2"/>
      <c r="W40" s="2"/>
    </row>
    <row r="41" spans="2:23" ht="15.75" customHeight="1" hidden="1">
      <c r="B41" s="26">
        <v>31</v>
      </c>
      <c r="C41" s="11">
        <v>33</v>
      </c>
      <c r="D41" s="11">
        <v>44</v>
      </c>
      <c r="E41" s="11">
        <f>C41+D41</f>
        <v>77</v>
      </c>
      <c r="F41" s="20"/>
      <c r="H41" s="26">
        <v>31</v>
      </c>
      <c r="I41" s="10">
        <f t="shared" si="6"/>
        <v>30</v>
      </c>
      <c r="J41" s="10">
        <f t="shared" si="6"/>
        <v>37</v>
      </c>
      <c r="K41" s="10">
        <f t="shared" si="6"/>
        <v>67</v>
      </c>
      <c r="L41" s="20"/>
      <c r="N41" s="21">
        <v>31</v>
      </c>
      <c r="O41" s="2">
        <v>3</v>
      </c>
      <c r="P41" s="2">
        <v>7</v>
      </c>
      <c r="Q41" s="10">
        <f>SUM(O41+P41)</f>
        <v>10</v>
      </c>
      <c r="R41" s="20"/>
      <c r="V41" s="2"/>
      <c r="W41" s="2"/>
    </row>
    <row r="42" spans="2:23" ht="15.75" customHeight="1" hidden="1">
      <c r="B42" s="26">
        <v>32</v>
      </c>
      <c r="C42" s="11">
        <v>34</v>
      </c>
      <c r="D42" s="11">
        <v>43</v>
      </c>
      <c r="E42" s="11">
        <f>C42+D42</f>
        <v>77</v>
      </c>
      <c r="F42" s="20"/>
      <c r="H42" s="26">
        <v>32</v>
      </c>
      <c r="I42" s="10">
        <f t="shared" si="6"/>
        <v>30</v>
      </c>
      <c r="J42" s="10">
        <f t="shared" si="6"/>
        <v>31</v>
      </c>
      <c r="K42" s="10">
        <f t="shared" si="6"/>
        <v>61</v>
      </c>
      <c r="L42" s="20"/>
      <c r="N42" s="21">
        <v>32</v>
      </c>
      <c r="O42" s="2">
        <v>4</v>
      </c>
      <c r="P42" s="2">
        <v>12</v>
      </c>
      <c r="Q42" s="10">
        <f>SUM(O42+P42)</f>
        <v>16</v>
      </c>
      <c r="R42" s="20"/>
      <c r="V42" s="2"/>
      <c r="W42" s="2"/>
    </row>
    <row r="43" spans="2:23" ht="15.75" customHeight="1" hidden="1">
      <c r="B43" s="26">
        <v>33</v>
      </c>
      <c r="C43" s="11">
        <v>49</v>
      </c>
      <c r="D43" s="11">
        <v>51</v>
      </c>
      <c r="E43" s="11">
        <f>C43+D43</f>
        <v>100</v>
      </c>
      <c r="F43" s="20"/>
      <c r="H43" s="26">
        <v>33</v>
      </c>
      <c r="I43" s="10">
        <f t="shared" si="6"/>
        <v>41</v>
      </c>
      <c r="J43" s="10">
        <f t="shared" si="6"/>
        <v>43</v>
      </c>
      <c r="K43" s="10">
        <f t="shared" si="6"/>
        <v>84</v>
      </c>
      <c r="L43" s="20"/>
      <c r="N43" s="21">
        <v>33</v>
      </c>
      <c r="O43" s="2">
        <v>8</v>
      </c>
      <c r="P43" s="2">
        <v>8</v>
      </c>
      <c r="Q43" s="10">
        <f>SUM(O43+P43)</f>
        <v>16</v>
      </c>
      <c r="R43" s="20"/>
      <c r="V43" s="2"/>
      <c r="W43" s="2"/>
    </row>
    <row r="44" spans="2:23" ht="15.75" customHeight="1" hidden="1">
      <c r="B44" s="26">
        <v>34</v>
      </c>
      <c r="C44" s="11">
        <v>41</v>
      </c>
      <c r="D44" s="11">
        <v>56</v>
      </c>
      <c r="E44" s="11">
        <f>C44+D44</f>
        <v>97</v>
      </c>
      <c r="F44" s="20"/>
      <c r="H44" s="26">
        <v>34</v>
      </c>
      <c r="I44" s="10">
        <f t="shared" si="6"/>
        <v>35</v>
      </c>
      <c r="J44" s="10">
        <f t="shared" si="6"/>
        <v>49</v>
      </c>
      <c r="K44" s="10">
        <f t="shared" si="6"/>
        <v>84</v>
      </c>
      <c r="L44" s="20"/>
      <c r="N44" s="21">
        <v>34</v>
      </c>
      <c r="O44" s="2">
        <v>6</v>
      </c>
      <c r="P44" s="2">
        <v>7</v>
      </c>
      <c r="Q44" s="10">
        <f>SUM(O44+P44)</f>
        <v>13</v>
      </c>
      <c r="R44" s="20"/>
      <c r="V44" s="2"/>
      <c r="W44" s="2"/>
    </row>
    <row r="45" spans="2:33" s="25" customFormat="1" ht="15.75" customHeight="1">
      <c r="B45" s="26" t="s">
        <v>26</v>
      </c>
      <c r="C45" s="11">
        <f>SUM(C40:C44)</f>
        <v>199</v>
      </c>
      <c r="D45" s="11">
        <f>SUM(D40:D44)</f>
        <v>224</v>
      </c>
      <c r="E45" s="11">
        <f>SUM(E40:E44)</f>
        <v>423</v>
      </c>
      <c r="F45" s="27">
        <f>E45/$E$129</f>
        <v>0.03859489051094891</v>
      </c>
      <c r="G45" s="2"/>
      <c r="H45" s="26" t="s">
        <v>26</v>
      </c>
      <c r="I45" s="10">
        <f>SUM(I40:I44)</f>
        <v>168</v>
      </c>
      <c r="J45" s="10">
        <f>SUM(J40:J44)</f>
        <v>183</v>
      </c>
      <c r="K45" s="10">
        <f>SUM(K40:K44)</f>
        <v>351</v>
      </c>
      <c r="L45" s="27">
        <f>K45/$K$129</f>
        <v>0.034260614934114204</v>
      </c>
      <c r="M45" s="2"/>
      <c r="N45" s="21" t="s">
        <v>26</v>
      </c>
      <c r="O45" s="10">
        <f>SUM(O40:O44)</f>
        <v>31</v>
      </c>
      <c r="P45" s="10">
        <f>SUM(P40:P44)</f>
        <v>41</v>
      </c>
      <c r="Q45" s="10">
        <f>SUM(Q40:Q44)</f>
        <v>72</v>
      </c>
      <c r="R45" s="27">
        <f>Q45/$Q$129</f>
        <v>0.1006993006993007</v>
      </c>
      <c r="S45" s="2"/>
      <c r="T45" s="2"/>
      <c r="U45" s="2"/>
      <c r="V45" s="2"/>
      <c r="W45" s="2"/>
      <c r="Y45" s="2"/>
      <c r="Z45" s="2"/>
      <c r="AA45" s="2"/>
      <c r="AC45" s="2"/>
      <c r="AD45" s="2"/>
      <c r="AE45" s="2"/>
      <c r="AF45" s="2"/>
      <c r="AG45" s="2"/>
    </row>
    <row r="46" spans="2:23" ht="15.75" customHeight="1" hidden="1">
      <c r="B46" s="26">
        <v>35</v>
      </c>
      <c r="C46" s="11">
        <v>47</v>
      </c>
      <c r="D46" s="11">
        <v>56</v>
      </c>
      <c r="E46" s="11">
        <f>C46+D46</f>
        <v>103</v>
      </c>
      <c r="F46" s="20"/>
      <c r="H46" s="26">
        <v>35</v>
      </c>
      <c r="I46" s="10">
        <f aca="true" t="shared" si="7" ref="I46:K50">C46-O46</f>
        <v>44</v>
      </c>
      <c r="J46" s="10">
        <f t="shared" si="7"/>
        <v>49</v>
      </c>
      <c r="K46" s="10">
        <f t="shared" si="7"/>
        <v>93</v>
      </c>
      <c r="L46" s="20"/>
      <c r="N46" s="21">
        <v>35</v>
      </c>
      <c r="O46" s="2">
        <v>3</v>
      </c>
      <c r="P46" s="2">
        <v>7</v>
      </c>
      <c r="Q46" s="10">
        <f>SUM(O46+P46)</f>
        <v>10</v>
      </c>
      <c r="R46" s="20"/>
      <c r="V46" s="2"/>
      <c r="W46" s="2"/>
    </row>
    <row r="47" spans="2:23" ht="15.75" customHeight="1" hidden="1">
      <c r="B47" s="26">
        <v>36</v>
      </c>
      <c r="C47" s="11">
        <v>54</v>
      </c>
      <c r="D47" s="11">
        <v>60</v>
      </c>
      <c r="E47" s="11">
        <f>C47+D47</f>
        <v>114</v>
      </c>
      <c r="F47" s="20"/>
      <c r="H47" s="26">
        <v>36</v>
      </c>
      <c r="I47" s="10">
        <f t="shared" si="7"/>
        <v>50</v>
      </c>
      <c r="J47" s="10">
        <f t="shared" si="7"/>
        <v>42</v>
      </c>
      <c r="K47" s="10">
        <f t="shared" si="7"/>
        <v>92</v>
      </c>
      <c r="L47" s="20"/>
      <c r="N47" s="21">
        <v>36</v>
      </c>
      <c r="O47" s="2">
        <v>4</v>
      </c>
      <c r="P47" s="2">
        <v>18</v>
      </c>
      <c r="Q47" s="10">
        <f>SUM(O47+P47)</f>
        <v>22</v>
      </c>
      <c r="R47" s="20"/>
      <c r="V47" s="2"/>
      <c r="W47" s="2"/>
    </row>
    <row r="48" spans="2:23" ht="15.75" customHeight="1" hidden="1">
      <c r="B48" s="26">
        <v>37</v>
      </c>
      <c r="C48" s="11">
        <v>40</v>
      </c>
      <c r="D48" s="11">
        <v>45</v>
      </c>
      <c r="E48" s="11">
        <f>C48+D48</f>
        <v>85</v>
      </c>
      <c r="F48" s="20"/>
      <c r="H48" s="26">
        <v>37</v>
      </c>
      <c r="I48" s="10">
        <f t="shared" si="7"/>
        <v>35</v>
      </c>
      <c r="J48" s="10">
        <f t="shared" si="7"/>
        <v>37</v>
      </c>
      <c r="K48" s="10">
        <f t="shared" si="7"/>
        <v>72</v>
      </c>
      <c r="L48" s="20"/>
      <c r="N48" s="21">
        <v>37</v>
      </c>
      <c r="O48" s="2">
        <v>5</v>
      </c>
      <c r="P48" s="2">
        <v>8</v>
      </c>
      <c r="Q48" s="10">
        <f>SUM(O48+P48)</f>
        <v>13</v>
      </c>
      <c r="R48" s="20"/>
      <c r="V48" s="2"/>
      <c r="W48" s="2"/>
    </row>
    <row r="49" spans="2:23" ht="15.75" customHeight="1" hidden="1">
      <c r="B49" s="26">
        <v>38</v>
      </c>
      <c r="C49" s="11">
        <v>38</v>
      </c>
      <c r="D49" s="11">
        <v>49</v>
      </c>
      <c r="E49" s="11">
        <f>C49+D49</f>
        <v>87</v>
      </c>
      <c r="F49" s="20"/>
      <c r="H49" s="26">
        <v>38</v>
      </c>
      <c r="I49" s="10">
        <f t="shared" si="7"/>
        <v>35</v>
      </c>
      <c r="J49" s="10">
        <f t="shared" si="7"/>
        <v>41</v>
      </c>
      <c r="K49" s="10">
        <f t="shared" si="7"/>
        <v>76</v>
      </c>
      <c r="L49" s="20"/>
      <c r="N49" s="21">
        <v>38</v>
      </c>
      <c r="O49" s="2">
        <v>3</v>
      </c>
      <c r="P49" s="2">
        <v>8</v>
      </c>
      <c r="Q49" s="10">
        <f>SUM(O49+P49)</f>
        <v>11</v>
      </c>
      <c r="R49" s="20"/>
      <c r="V49" s="2"/>
      <c r="W49" s="2"/>
    </row>
    <row r="50" spans="2:23" ht="15.75" customHeight="1" hidden="1">
      <c r="B50" s="26">
        <v>39</v>
      </c>
      <c r="C50" s="11">
        <v>59</v>
      </c>
      <c r="D50" s="11">
        <v>70</v>
      </c>
      <c r="E50" s="11">
        <f>C50+D50</f>
        <v>129</v>
      </c>
      <c r="F50" s="20"/>
      <c r="H50" s="26">
        <v>39</v>
      </c>
      <c r="I50" s="10">
        <f t="shared" si="7"/>
        <v>52</v>
      </c>
      <c r="J50" s="10">
        <f t="shared" si="7"/>
        <v>60</v>
      </c>
      <c r="K50" s="10">
        <f t="shared" si="7"/>
        <v>112</v>
      </c>
      <c r="L50" s="20"/>
      <c r="N50" s="21">
        <v>39</v>
      </c>
      <c r="O50" s="2">
        <v>7</v>
      </c>
      <c r="P50" s="2">
        <v>10</v>
      </c>
      <c r="Q50" s="10">
        <f>SUM(O50+P50)</f>
        <v>17</v>
      </c>
      <c r="R50" s="20"/>
      <c r="V50" s="2"/>
      <c r="W50" s="2"/>
    </row>
    <row r="51" spans="2:33" s="25" customFormat="1" ht="15.75" customHeight="1">
      <c r="B51" s="26" t="s">
        <v>27</v>
      </c>
      <c r="C51" s="11">
        <f>SUM(C46:C50)</f>
        <v>238</v>
      </c>
      <c r="D51" s="11">
        <f>SUM(D46:D50)</f>
        <v>280</v>
      </c>
      <c r="E51" s="11">
        <f>SUM(E46:E50)</f>
        <v>518</v>
      </c>
      <c r="F51" s="27">
        <f>E51/$E$129</f>
        <v>0.047262773722627736</v>
      </c>
      <c r="G51" s="2"/>
      <c r="H51" s="26" t="s">
        <v>27</v>
      </c>
      <c r="I51" s="10">
        <f>SUM(I46:I50)</f>
        <v>216</v>
      </c>
      <c r="J51" s="10">
        <f>SUM(J46:J50)</f>
        <v>229</v>
      </c>
      <c r="K51" s="10">
        <f>SUM(K46:K50)</f>
        <v>445</v>
      </c>
      <c r="L51" s="27">
        <f>K51/$K$129</f>
        <v>0.04343582235236701</v>
      </c>
      <c r="M51" s="2"/>
      <c r="N51" s="21" t="s">
        <v>27</v>
      </c>
      <c r="O51" s="10">
        <f>SUM(O46:O50)</f>
        <v>22</v>
      </c>
      <c r="P51" s="10">
        <f>SUM(P46:P50)</f>
        <v>51</v>
      </c>
      <c r="Q51" s="10">
        <f>SUM(Q46:Q50)</f>
        <v>73</v>
      </c>
      <c r="R51" s="27">
        <f>Q51/$Q$129</f>
        <v>0.1020979020979021</v>
      </c>
      <c r="S51" s="2"/>
      <c r="T51" s="2"/>
      <c r="U51" s="2"/>
      <c r="V51" s="2"/>
      <c r="W51" s="2"/>
      <c r="Y51" s="2"/>
      <c r="Z51" s="2"/>
      <c r="AA51" s="2"/>
      <c r="AC51" s="2"/>
      <c r="AD51" s="2"/>
      <c r="AE51" s="2"/>
      <c r="AF51" s="2"/>
      <c r="AG51" s="2"/>
    </row>
    <row r="52" spans="2:23" ht="15.75" customHeight="1" hidden="1">
      <c r="B52" s="26">
        <v>40</v>
      </c>
      <c r="C52" s="11">
        <v>64</v>
      </c>
      <c r="D52" s="11">
        <v>66</v>
      </c>
      <c r="E52" s="11">
        <f>C52+D52</f>
        <v>130</v>
      </c>
      <c r="F52" s="20"/>
      <c r="H52" s="26">
        <v>40</v>
      </c>
      <c r="I52" s="10">
        <f aca="true" t="shared" si="8" ref="I52:K56">C52-O52</f>
        <v>58</v>
      </c>
      <c r="J52" s="10">
        <f t="shared" si="8"/>
        <v>60</v>
      </c>
      <c r="K52" s="10">
        <f t="shared" si="8"/>
        <v>118</v>
      </c>
      <c r="L52" s="20"/>
      <c r="N52" s="21">
        <v>40</v>
      </c>
      <c r="O52" s="2">
        <v>6</v>
      </c>
      <c r="P52" s="2">
        <v>6</v>
      </c>
      <c r="Q52" s="10">
        <f>SUM(O52+P52)</f>
        <v>12</v>
      </c>
      <c r="R52" s="20"/>
      <c r="V52" s="2"/>
      <c r="W52" s="2"/>
    </row>
    <row r="53" spans="2:23" ht="15.75" customHeight="1" hidden="1">
      <c r="B53" s="26">
        <v>41</v>
      </c>
      <c r="C53" s="11">
        <v>65</v>
      </c>
      <c r="D53" s="11">
        <v>85</v>
      </c>
      <c r="E53" s="11">
        <f>C53+D53</f>
        <v>150</v>
      </c>
      <c r="F53" s="20"/>
      <c r="H53" s="26">
        <v>41</v>
      </c>
      <c r="I53" s="10">
        <f t="shared" si="8"/>
        <v>60</v>
      </c>
      <c r="J53" s="10">
        <f t="shared" si="8"/>
        <v>71</v>
      </c>
      <c r="K53" s="10">
        <f t="shared" si="8"/>
        <v>131</v>
      </c>
      <c r="L53" s="20"/>
      <c r="N53" s="21">
        <v>41</v>
      </c>
      <c r="O53" s="2">
        <v>5</v>
      </c>
      <c r="P53" s="2">
        <v>14</v>
      </c>
      <c r="Q53" s="10">
        <f>SUM(O53+P53)</f>
        <v>19</v>
      </c>
      <c r="R53" s="20"/>
      <c r="V53" s="2"/>
      <c r="W53" s="2"/>
    </row>
    <row r="54" spans="2:23" ht="15.75" customHeight="1" hidden="1">
      <c r="B54" s="26">
        <v>42</v>
      </c>
      <c r="C54" s="11">
        <v>70</v>
      </c>
      <c r="D54" s="11">
        <v>95</v>
      </c>
      <c r="E54" s="11">
        <f>C54+D54</f>
        <v>165</v>
      </c>
      <c r="F54" s="20"/>
      <c r="H54" s="26">
        <v>42</v>
      </c>
      <c r="I54" s="10">
        <f t="shared" si="8"/>
        <v>66</v>
      </c>
      <c r="J54" s="10">
        <f t="shared" si="8"/>
        <v>90</v>
      </c>
      <c r="K54" s="10">
        <f t="shared" si="8"/>
        <v>156</v>
      </c>
      <c r="L54" s="20"/>
      <c r="N54" s="21">
        <v>42</v>
      </c>
      <c r="O54" s="2">
        <v>4</v>
      </c>
      <c r="P54" s="2">
        <v>5</v>
      </c>
      <c r="Q54" s="10">
        <f>SUM(O54+P54)</f>
        <v>9</v>
      </c>
      <c r="R54" s="20"/>
      <c r="V54" s="2"/>
      <c r="W54" s="2"/>
    </row>
    <row r="55" spans="2:23" ht="15.75" customHeight="1" hidden="1">
      <c r="B55" s="26">
        <v>43</v>
      </c>
      <c r="C55" s="11">
        <v>81</v>
      </c>
      <c r="D55" s="11">
        <v>93</v>
      </c>
      <c r="E55" s="11">
        <f>C55+D55</f>
        <v>174</v>
      </c>
      <c r="F55" s="20"/>
      <c r="H55" s="26">
        <v>43</v>
      </c>
      <c r="I55" s="10">
        <f t="shared" si="8"/>
        <v>77</v>
      </c>
      <c r="J55" s="10">
        <f t="shared" si="8"/>
        <v>87</v>
      </c>
      <c r="K55" s="10">
        <f t="shared" si="8"/>
        <v>164</v>
      </c>
      <c r="L55" s="20"/>
      <c r="N55" s="21">
        <v>43</v>
      </c>
      <c r="O55" s="2">
        <v>4</v>
      </c>
      <c r="P55" s="2">
        <v>6</v>
      </c>
      <c r="Q55" s="10">
        <f>SUM(O55+P55)</f>
        <v>10</v>
      </c>
      <c r="R55" s="20"/>
      <c r="V55" s="2"/>
      <c r="W55" s="2"/>
    </row>
    <row r="56" spans="2:23" ht="15.75" customHeight="1" hidden="1">
      <c r="B56" s="26">
        <v>44</v>
      </c>
      <c r="C56" s="11">
        <v>87</v>
      </c>
      <c r="D56" s="11">
        <v>96</v>
      </c>
      <c r="E56" s="11">
        <f>C56+D56</f>
        <v>183</v>
      </c>
      <c r="F56" s="20"/>
      <c r="H56" s="26">
        <v>44</v>
      </c>
      <c r="I56" s="10">
        <f t="shared" si="8"/>
        <v>80</v>
      </c>
      <c r="J56" s="10">
        <f t="shared" si="8"/>
        <v>87</v>
      </c>
      <c r="K56" s="10">
        <f t="shared" si="8"/>
        <v>167</v>
      </c>
      <c r="L56" s="20"/>
      <c r="N56" s="21">
        <v>44</v>
      </c>
      <c r="O56" s="2">
        <v>7</v>
      </c>
      <c r="P56" s="2">
        <v>9</v>
      </c>
      <c r="Q56" s="10">
        <f>SUM(O56+P56)</f>
        <v>16</v>
      </c>
      <c r="R56" s="20"/>
      <c r="V56" s="2"/>
      <c r="W56" s="2"/>
    </row>
    <row r="57" spans="2:33" s="25" customFormat="1" ht="15.75" customHeight="1">
      <c r="B57" s="26" t="s">
        <v>28</v>
      </c>
      <c r="C57" s="11">
        <f>SUM(C52:C56)</f>
        <v>367</v>
      </c>
      <c r="D57" s="11">
        <f>SUM(D52:D56)</f>
        <v>435</v>
      </c>
      <c r="E57" s="11">
        <f>SUM(E52:E56)</f>
        <v>802</v>
      </c>
      <c r="F57" s="27">
        <f>E57/$E$129</f>
        <v>0.07317518248175182</v>
      </c>
      <c r="G57" s="2"/>
      <c r="H57" s="26" t="s">
        <v>28</v>
      </c>
      <c r="I57" s="10">
        <f>SUM(I52:I56)</f>
        <v>341</v>
      </c>
      <c r="J57" s="10">
        <f>SUM(J52:J56)</f>
        <v>395</v>
      </c>
      <c r="K57" s="10">
        <f>SUM(K52:K56)</f>
        <v>736</v>
      </c>
      <c r="L57" s="27">
        <f>K57/$K$129</f>
        <v>0.07183992191312835</v>
      </c>
      <c r="M57" s="2"/>
      <c r="N57" s="21" t="s">
        <v>28</v>
      </c>
      <c r="O57" s="10">
        <f>SUM(O52:O56)</f>
        <v>26</v>
      </c>
      <c r="P57" s="10">
        <f>SUM(P52:P56)</f>
        <v>40</v>
      </c>
      <c r="Q57" s="10">
        <f>SUM(Q52:Q56)</f>
        <v>66</v>
      </c>
      <c r="R57" s="27">
        <f>Q57/$Q$129</f>
        <v>0.09230769230769231</v>
      </c>
      <c r="S57" s="2"/>
      <c r="T57" s="2"/>
      <c r="U57" s="2"/>
      <c r="V57" s="2"/>
      <c r="W57" s="2"/>
      <c r="Y57" s="2"/>
      <c r="Z57" s="2"/>
      <c r="AA57" s="2"/>
      <c r="AC57" s="2"/>
      <c r="AD57" s="2"/>
      <c r="AE57" s="2"/>
      <c r="AF57" s="2"/>
      <c r="AG57" s="2"/>
    </row>
    <row r="58" spans="2:23" ht="15.75" customHeight="1" hidden="1">
      <c r="B58" s="26">
        <v>45</v>
      </c>
      <c r="C58" s="11">
        <v>103</v>
      </c>
      <c r="D58" s="11">
        <v>108</v>
      </c>
      <c r="E58" s="11">
        <f>C58+D58</f>
        <v>211</v>
      </c>
      <c r="F58" s="20"/>
      <c r="H58" s="26">
        <v>45</v>
      </c>
      <c r="I58" s="10">
        <f aca="true" t="shared" si="9" ref="I58:K62">C58-O58</f>
        <v>94</v>
      </c>
      <c r="J58" s="10">
        <f t="shared" si="9"/>
        <v>100</v>
      </c>
      <c r="K58" s="10">
        <f t="shared" si="9"/>
        <v>194</v>
      </c>
      <c r="L58" s="20"/>
      <c r="N58" s="21">
        <v>45</v>
      </c>
      <c r="O58" s="2">
        <v>9</v>
      </c>
      <c r="P58" s="2">
        <v>8</v>
      </c>
      <c r="Q58" s="10">
        <f>SUM(O58+P58)</f>
        <v>17</v>
      </c>
      <c r="R58" s="20"/>
      <c r="V58" s="2"/>
      <c r="W58" s="2"/>
    </row>
    <row r="59" spans="2:23" ht="15.75" customHeight="1" hidden="1">
      <c r="B59" s="26">
        <v>46</v>
      </c>
      <c r="C59" s="11">
        <v>107</v>
      </c>
      <c r="D59" s="11">
        <v>102</v>
      </c>
      <c r="E59" s="11">
        <f>C59+D59</f>
        <v>209</v>
      </c>
      <c r="F59" s="20"/>
      <c r="H59" s="26">
        <v>46</v>
      </c>
      <c r="I59" s="10">
        <f t="shared" si="9"/>
        <v>101</v>
      </c>
      <c r="J59" s="10">
        <f t="shared" si="9"/>
        <v>93</v>
      </c>
      <c r="K59" s="10">
        <f t="shared" si="9"/>
        <v>194</v>
      </c>
      <c r="L59" s="20"/>
      <c r="N59" s="21">
        <v>46</v>
      </c>
      <c r="O59" s="2">
        <v>6</v>
      </c>
      <c r="P59" s="2">
        <v>9</v>
      </c>
      <c r="Q59" s="10">
        <f>SUM(O59+P59)</f>
        <v>15</v>
      </c>
      <c r="R59" s="20"/>
      <c r="V59" s="2"/>
      <c r="W59" s="2"/>
    </row>
    <row r="60" spans="2:23" ht="15.75" customHeight="1" hidden="1">
      <c r="B60" s="26">
        <v>47</v>
      </c>
      <c r="C60" s="11">
        <v>102</v>
      </c>
      <c r="D60" s="11">
        <v>105</v>
      </c>
      <c r="E60" s="11">
        <f>C60+D60</f>
        <v>207</v>
      </c>
      <c r="F60" s="20"/>
      <c r="H60" s="26">
        <v>47</v>
      </c>
      <c r="I60" s="10">
        <f t="shared" si="9"/>
        <v>97</v>
      </c>
      <c r="J60" s="10">
        <f t="shared" si="9"/>
        <v>97</v>
      </c>
      <c r="K60" s="10">
        <f t="shared" si="9"/>
        <v>194</v>
      </c>
      <c r="L60" s="20"/>
      <c r="N60" s="21">
        <v>47</v>
      </c>
      <c r="O60" s="2">
        <v>5</v>
      </c>
      <c r="P60" s="2">
        <v>8</v>
      </c>
      <c r="Q60" s="10">
        <f>SUM(O60+P60)</f>
        <v>13</v>
      </c>
      <c r="R60" s="20"/>
      <c r="V60" s="2"/>
      <c r="W60" s="2"/>
    </row>
    <row r="61" spans="2:23" ht="15.75" customHeight="1" hidden="1">
      <c r="B61" s="26">
        <v>48</v>
      </c>
      <c r="C61" s="11">
        <v>118</v>
      </c>
      <c r="D61" s="11">
        <v>93</v>
      </c>
      <c r="E61" s="11">
        <f>C61+D61</f>
        <v>211</v>
      </c>
      <c r="F61" s="20"/>
      <c r="H61" s="26">
        <v>48</v>
      </c>
      <c r="I61" s="10">
        <f t="shared" si="9"/>
        <v>115</v>
      </c>
      <c r="J61" s="10">
        <f t="shared" si="9"/>
        <v>84</v>
      </c>
      <c r="K61" s="10">
        <f t="shared" si="9"/>
        <v>199</v>
      </c>
      <c r="L61" s="20"/>
      <c r="N61" s="21">
        <v>48</v>
      </c>
      <c r="O61" s="2">
        <v>3</v>
      </c>
      <c r="P61" s="2">
        <v>9</v>
      </c>
      <c r="Q61" s="10">
        <f>SUM(O61+P61)</f>
        <v>12</v>
      </c>
      <c r="R61" s="20"/>
      <c r="V61" s="2"/>
      <c r="W61" s="2"/>
    </row>
    <row r="62" spans="2:23" ht="15.75" customHeight="1" hidden="1">
      <c r="B62" s="26">
        <v>49</v>
      </c>
      <c r="C62" s="11">
        <v>102</v>
      </c>
      <c r="D62" s="11">
        <v>115</v>
      </c>
      <c r="E62" s="11">
        <f>C62+D62</f>
        <v>217</v>
      </c>
      <c r="F62" s="20"/>
      <c r="H62" s="26">
        <v>49</v>
      </c>
      <c r="I62" s="10">
        <f t="shared" si="9"/>
        <v>97</v>
      </c>
      <c r="J62" s="10">
        <f t="shared" si="9"/>
        <v>101</v>
      </c>
      <c r="K62" s="10">
        <f t="shared" si="9"/>
        <v>198</v>
      </c>
      <c r="L62" s="20"/>
      <c r="N62" s="21">
        <v>49</v>
      </c>
      <c r="O62" s="2">
        <v>5</v>
      </c>
      <c r="P62" s="2">
        <v>14</v>
      </c>
      <c r="Q62" s="10">
        <f>SUM(O62+P62)</f>
        <v>19</v>
      </c>
      <c r="R62" s="20"/>
      <c r="V62" s="2"/>
      <c r="W62" s="2"/>
    </row>
    <row r="63" spans="2:33" s="25" customFormat="1" ht="15.75" customHeight="1">
      <c r="B63" s="26" t="s">
        <v>29</v>
      </c>
      <c r="C63" s="11">
        <f>SUM(C58:C62)</f>
        <v>532</v>
      </c>
      <c r="D63" s="11">
        <f>SUM(D58:D62)</f>
        <v>523</v>
      </c>
      <c r="E63" s="11">
        <f>SUM(E58:E62)</f>
        <v>1055</v>
      </c>
      <c r="F63" s="27">
        <f>E63/$E$129</f>
        <v>0.09625912408759124</v>
      </c>
      <c r="G63" s="2"/>
      <c r="H63" s="26" t="s">
        <v>29</v>
      </c>
      <c r="I63" s="10">
        <f>SUM(I58:I62)</f>
        <v>504</v>
      </c>
      <c r="J63" s="10">
        <f>SUM(J58:J62)</f>
        <v>475</v>
      </c>
      <c r="K63" s="10">
        <f>SUM(K58:K62)</f>
        <v>979</v>
      </c>
      <c r="L63" s="27">
        <f>K63/$K$129</f>
        <v>0.09555880917520741</v>
      </c>
      <c r="M63" s="2"/>
      <c r="N63" s="21" t="s">
        <v>29</v>
      </c>
      <c r="O63" s="10">
        <f>SUM(O58:O62)</f>
        <v>28</v>
      </c>
      <c r="P63" s="10">
        <f>SUM(P58:P62)</f>
        <v>48</v>
      </c>
      <c r="Q63" s="10">
        <f>SUM(Q58:Q62)</f>
        <v>76</v>
      </c>
      <c r="R63" s="27">
        <f>Q63/$Q$129</f>
        <v>0.1062937062937063</v>
      </c>
      <c r="S63" s="2"/>
      <c r="T63" s="2"/>
      <c r="U63" s="2"/>
      <c r="V63" s="2"/>
      <c r="W63" s="2"/>
      <c r="X63" s="2"/>
      <c r="Y63" s="2"/>
      <c r="Z63" s="2"/>
      <c r="AA63" s="2"/>
      <c r="AC63" s="2"/>
      <c r="AD63" s="2"/>
      <c r="AE63" s="2"/>
      <c r="AF63" s="2"/>
      <c r="AG63" s="2"/>
    </row>
    <row r="64" spans="2:23" ht="15.75" customHeight="1" hidden="1">
      <c r="B64" s="28">
        <v>50</v>
      </c>
      <c r="C64" s="11">
        <v>93</v>
      </c>
      <c r="D64" s="11">
        <v>96</v>
      </c>
      <c r="E64" s="11">
        <f>C64+D64</f>
        <v>189</v>
      </c>
      <c r="F64" s="20"/>
      <c r="H64" s="28">
        <v>50</v>
      </c>
      <c r="I64" s="10">
        <f aca="true" t="shared" si="10" ref="I64:K68">C64-O64</f>
        <v>91</v>
      </c>
      <c r="J64" s="10">
        <f t="shared" si="10"/>
        <v>93</v>
      </c>
      <c r="K64" s="10">
        <f t="shared" si="10"/>
        <v>184</v>
      </c>
      <c r="L64" s="20"/>
      <c r="N64" s="29">
        <v>50</v>
      </c>
      <c r="O64" s="2">
        <v>2</v>
      </c>
      <c r="P64" s="2">
        <v>3</v>
      </c>
      <c r="Q64" s="10">
        <f>SUM(O64+P64)</f>
        <v>5</v>
      </c>
      <c r="R64" s="20"/>
      <c r="V64" s="2"/>
      <c r="W64" s="2"/>
    </row>
    <row r="65" spans="2:23" ht="15.75" customHeight="1" hidden="1">
      <c r="B65" s="28">
        <v>51</v>
      </c>
      <c r="C65" s="11">
        <v>95</v>
      </c>
      <c r="D65" s="11">
        <v>100</v>
      </c>
      <c r="E65" s="11">
        <f>C65+D65</f>
        <v>195</v>
      </c>
      <c r="F65" s="20"/>
      <c r="H65" s="28">
        <v>51</v>
      </c>
      <c r="I65" s="10">
        <f t="shared" si="10"/>
        <v>89</v>
      </c>
      <c r="J65" s="10">
        <f t="shared" si="10"/>
        <v>94</v>
      </c>
      <c r="K65" s="10">
        <f t="shared" si="10"/>
        <v>183</v>
      </c>
      <c r="L65" s="20"/>
      <c r="N65" s="29">
        <v>51</v>
      </c>
      <c r="O65" s="2">
        <v>6</v>
      </c>
      <c r="P65" s="2">
        <v>6</v>
      </c>
      <c r="Q65" s="10">
        <f>SUM(O65+P65)</f>
        <v>12</v>
      </c>
      <c r="R65" s="20"/>
      <c r="V65" s="2"/>
      <c r="W65" s="2"/>
    </row>
    <row r="66" spans="2:23" ht="15.75" customHeight="1" hidden="1">
      <c r="B66" s="28">
        <v>52</v>
      </c>
      <c r="C66" s="11">
        <v>95</v>
      </c>
      <c r="D66" s="11">
        <v>107</v>
      </c>
      <c r="E66" s="11">
        <f>C66+D66</f>
        <v>202</v>
      </c>
      <c r="F66" s="20"/>
      <c r="H66" s="28">
        <v>52</v>
      </c>
      <c r="I66" s="10">
        <f t="shared" si="10"/>
        <v>90</v>
      </c>
      <c r="J66" s="10">
        <f t="shared" si="10"/>
        <v>104</v>
      </c>
      <c r="K66" s="10">
        <f t="shared" si="10"/>
        <v>194</v>
      </c>
      <c r="L66" s="20"/>
      <c r="N66" s="29">
        <v>52</v>
      </c>
      <c r="O66" s="2">
        <v>5</v>
      </c>
      <c r="P66" s="2">
        <v>3</v>
      </c>
      <c r="Q66" s="10">
        <f>SUM(O66+P66)</f>
        <v>8</v>
      </c>
      <c r="R66" s="20"/>
      <c r="V66" s="2"/>
      <c r="W66" s="2"/>
    </row>
    <row r="67" spans="2:23" ht="15.75" customHeight="1" hidden="1">
      <c r="B67" s="28">
        <v>53</v>
      </c>
      <c r="C67" s="11">
        <v>121</v>
      </c>
      <c r="D67" s="11">
        <v>114</v>
      </c>
      <c r="E67" s="11">
        <f>C67+D67</f>
        <v>235</v>
      </c>
      <c r="F67" s="20"/>
      <c r="H67" s="28">
        <v>53</v>
      </c>
      <c r="I67" s="10">
        <f t="shared" si="10"/>
        <v>118</v>
      </c>
      <c r="J67" s="10">
        <f t="shared" si="10"/>
        <v>106</v>
      </c>
      <c r="K67" s="10">
        <f t="shared" si="10"/>
        <v>224</v>
      </c>
      <c r="L67" s="20"/>
      <c r="N67" s="29">
        <v>53</v>
      </c>
      <c r="O67" s="2">
        <v>3</v>
      </c>
      <c r="P67" s="2">
        <v>8</v>
      </c>
      <c r="Q67" s="10">
        <f>SUM(O67+P67)</f>
        <v>11</v>
      </c>
      <c r="R67" s="20"/>
      <c r="V67" s="2"/>
      <c r="W67" s="2"/>
    </row>
    <row r="68" spans="2:23" ht="15.75" customHeight="1" hidden="1">
      <c r="B68" s="28">
        <v>54</v>
      </c>
      <c r="C68" s="11">
        <v>114</v>
      </c>
      <c r="D68" s="11">
        <v>85</v>
      </c>
      <c r="E68" s="11">
        <f>C68+D68</f>
        <v>199</v>
      </c>
      <c r="F68" s="20"/>
      <c r="H68" s="28">
        <v>54</v>
      </c>
      <c r="I68" s="10">
        <f t="shared" si="10"/>
        <v>107</v>
      </c>
      <c r="J68" s="10">
        <f t="shared" si="10"/>
        <v>84</v>
      </c>
      <c r="K68" s="10">
        <f t="shared" si="10"/>
        <v>191</v>
      </c>
      <c r="L68" s="20"/>
      <c r="N68" s="29">
        <v>54</v>
      </c>
      <c r="O68" s="2">
        <v>7</v>
      </c>
      <c r="P68" s="2">
        <v>1</v>
      </c>
      <c r="Q68" s="10">
        <f>SUM(O68+P68)</f>
        <v>8</v>
      </c>
      <c r="R68" s="20"/>
      <c r="V68" s="2"/>
      <c r="W68" s="2"/>
    </row>
    <row r="69" spans="2:33" s="25" customFormat="1" ht="15.75" customHeight="1">
      <c r="B69" s="28" t="s">
        <v>30</v>
      </c>
      <c r="C69" s="11">
        <f>SUM(C64:C68)</f>
        <v>518</v>
      </c>
      <c r="D69" s="11">
        <f>SUM(D64:D68)</f>
        <v>502</v>
      </c>
      <c r="E69" s="11">
        <f>SUM(E64:E68)</f>
        <v>1020</v>
      </c>
      <c r="F69" s="27">
        <f>E69/$E$129</f>
        <v>0.09306569343065693</v>
      </c>
      <c r="G69" s="2"/>
      <c r="H69" s="28" t="s">
        <v>30</v>
      </c>
      <c r="I69" s="10">
        <f>SUM(I64:I68)</f>
        <v>495</v>
      </c>
      <c r="J69" s="10">
        <f>SUM(J64:J68)</f>
        <v>481</v>
      </c>
      <c r="K69" s="10">
        <f>SUM(K64:K68)</f>
        <v>976</v>
      </c>
      <c r="L69" s="27">
        <f>K69/$K$129</f>
        <v>0.09526598340653977</v>
      </c>
      <c r="M69" s="2"/>
      <c r="N69" s="29" t="s">
        <v>30</v>
      </c>
      <c r="O69" s="10">
        <f>SUM(O64:O68)</f>
        <v>23</v>
      </c>
      <c r="P69" s="10">
        <f>SUM(P64:P68)</f>
        <v>21</v>
      </c>
      <c r="Q69" s="10">
        <f>SUM(Q64:Q68)</f>
        <v>44</v>
      </c>
      <c r="R69" s="27">
        <f>Q69/$Q$129</f>
        <v>0.06153846153846154</v>
      </c>
      <c r="S69" s="2"/>
      <c r="T69" s="2"/>
      <c r="U69" s="2"/>
      <c r="V69" s="2"/>
      <c r="W69" s="2"/>
      <c r="Y69" s="2"/>
      <c r="Z69" s="2"/>
      <c r="AA69" s="2"/>
      <c r="AC69" s="2"/>
      <c r="AD69" s="2"/>
      <c r="AE69" s="2"/>
      <c r="AF69" s="2"/>
      <c r="AG69" s="2"/>
    </row>
    <row r="70" spans="2:23" ht="15.75" customHeight="1" hidden="1">
      <c r="B70" s="28">
        <v>55</v>
      </c>
      <c r="C70" s="11">
        <v>108</v>
      </c>
      <c r="D70" s="11">
        <v>103</v>
      </c>
      <c r="E70" s="11">
        <f>C70+D70</f>
        <v>211</v>
      </c>
      <c r="F70" s="20"/>
      <c r="H70" s="28">
        <v>55</v>
      </c>
      <c r="I70" s="10">
        <f aca="true" t="shared" si="11" ref="I70:K74">C70-O70</f>
        <v>107</v>
      </c>
      <c r="J70" s="10">
        <f t="shared" si="11"/>
        <v>99</v>
      </c>
      <c r="K70" s="10">
        <f t="shared" si="11"/>
        <v>206</v>
      </c>
      <c r="L70" s="20"/>
      <c r="N70" s="29">
        <v>55</v>
      </c>
      <c r="O70" s="2">
        <v>1</v>
      </c>
      <c r="P70" s="2">
        <v>4</v>
      </c>
      <c r="Q70" s="10">
        <f>SUM(O70+P70)</f>
        <v>5</v>
      </c>
      <c r="R70" s="20"/>
      <c r="V70" s="2"/>
      <c r="W70" s="2"/>
    </row>
    <row r="71" spans="2:23" ht="15.75" customHeight="1" hidden="1">
      <c r="B71" s="28">
        <v>56</v>
      </c>
      <c r="C71" s="11">
        <v>87</v>
      </c>
      <c r="D71" s="11">
        <v>96</v>
      </c>
      <c r="E71" s="11">
        <f>C71+D71</f>
        <v>183</v>
      </c>
      <c r="F71" s="20"/>
      <c r="H71" s="28">
        <v>56</v>
      </c>
      <c r="I71" s="10">
        <f t="shared" si="11"/>
        <v>84</v>
      </c>
      <c r="J71" s="10">
        <f t="shared" si="11"/>
        <v>88</v>
      </c>
      <c r="K71" s="10">
        <f t="shared" si="11"/>
        <v>172</v>
      </c>
      <c r="L71" s="20"/>
      <c r="N71" s="29">
        <v>56</v>
      </c>
      <c r="O71" s="2">
        <v>3</v>
      </c>
      <c r="P71" s="2">
        <v>8</v>
      </c>
      <c r="Q71" s="10">
        <f>SUM(O71+P71)</f>
        <v>11</v>
      </c>
      <c r="R71" s="20"/>
      <c r="V71" s="2"/>
      <c r="W71" s="2"/>
    </row>
    <row r="72" spans="2:23" ht="15.75" customHeight="1" hidden="1">
      <c r="B72" s="28">
        <v>57</v>
      </c>
      <c r="C72" s="11">
        <v>85</v>
      </c>
      <c r="D72" s="11">
        <v>93</v>
      </c>
      <c r="E72" s="11">
        <f>C72+D72</f>
        <v>178</v>
      </c>
      <c r="F72" s="20"/>
      <c r="H72" s="28">
        <v>57</v>
      </c>
      <c r="I72" s="10">
        <f t="shared" si="11"/>
        <v>83</v>
      </c>
      <c r="J72" s="10">
        <f t="shared" si="11"/>
        <v>89</v>
      </c>
      <c r="K72" s="10">
        <f t="shared" si="11"/>
        <v>172</v>
      </c>
      <c r="L72" s="20"/>
      <c r="N72" s="29">
        <v>57</v>
      </c>
      <c r="O72" s="2">
        <v>2</v>
      </c>
      <c r="P72" s="2">
        <v>4</v>
      </c>
      <c r="Q72" s="10">
        <f>SUM(O72+P72)</f>
        <v>6</v>
      </c>
      <c r="R72" s="20"/>
      <c r="V72" s="2"/>
      <c r="W72" s="2"/>
    </row>
    <row r="73" spans="2:23" ht="15.75" customHeight="1" hidden="1">
      <c r="B73" s="28">
        <v>58</v>
      </c>
      <c r="C73" s="11">
        <v>92</v>
      </c>
      <c r="D73" s="11">
        <v>96</v>
      </c>
      <c r="E73" s="11">
        <f>C73+D73</f>
        <v>188</v>
      </c>
      <c r="F73" s="20"/>
      <c r="H73" s="28">
        <v>58</v>
      </c>
      <c r="I73" s="10">
        <f t="shared" si="11"/>
        <v>91</v>
      </c>
      <c r="J73" s="10">
        <f t="shared" si="11"/>
        <v>89</v>
      </c>
      <c r="K73" s="10">
        <f t="shared" si="11"/>
        <v>180</v>
      </c>
      <c r="L73" s="20"/>
      <c r="N73" s="29">
        <v>58</v>
      </c>
      <c r="O73" s="2">
        <v>1</v>
      </c>
      <c r="P73" s="2">
        <v>7</v>
      </c>
      <c r="Q73" s="10">
        <f>SUM(O73+P73)</f>
        <v>8</v>
      </c>
      <c r="R73" s="20"/>
      <c r="V73" s="2"/>
      <c r="W73" s="2"/>
    </row>
    <row r="74" spans="2:23" ht="15.75" customHeight="1" hidden="1">
      <c r="B74" s="28">
        <v>59</v>
      </c>
      <c r="C74" s="11">
        <v>91</v>
      </c>
      <c r="D74" s="11">
        <v>88</v>
      </c>
      <c r="E74" s="11">
        <f>C74+D74</f>
        <v>179</v>
      </c>
      <c r="F74" s="20"/>
      <c r="H74" s="28">
        <v>59</v>
      </c>
      <c r="I74" s="10">
        <f t="shared" si="11"/>
        <v>89</v>
      </c>
      <c r="J74" s="10">
        <f t="shared" si="11"/>
        <v>80</v>
      </c>
      <c r="K74" s="10">
        <f t="shared" si="11"/>
        <v>169</v>
      </c>
      <c r="L74" s="20"/>
      <c r="N74" s="29">
        <v>59</v>
      </c>
      <c r="O74" s="2">
        <v>2</v>
      </c>
      <c r="P74" s="2">
        <v>8</v>
      </c>
      <c r="Q74" s="10">
        <f>SUM(O74+P74)</f>
        <v>10</v>
      </c>
      <c r="R74" s="20"/>
      <c r="V74" s="2"/>
      <c r="W74" s="2"/>
    </row>
    <row r="75" spans="2:33" s="25" customFormat="1" ht="15.75" customHeight="1">
      <c r="B75" s="28" t="s">
        <v>31</v>
      </c>
      <c r="C75" s="11">
        <f>SUM(C70:C74)</f>
        <v>463</v>
      </c>
      <c r="D75" s="11">
        <f>SUM(D70:D74)</f>
        <v>476</v>
      </c>
      <c r="E75" s="11">
        <f>SUM(E70:E74)</f>
        <v>939</v>
      </c>
      <c r="F75" s="27">
        <f>E75/$E$129</f>
        <v>0.08567518248175182</v>
      </c>
      <c r="G75" s="2"/>
      <c r="H75" s="28" t="s">
        <v>31</v>
      </c>
      <c r="I75" s="10">
        <f>SUM(I70:I74)</f>
        <v>454</v>
      </c>
      <c r="J75" s="10">
        <f>SUM(J70:J74)</f>
        <v>445</v>
      </c>
      <c r="K75" s="10">
        <f>SUM(K70:K74)</f>
        <v>899</v>
      </c>
      <c r="L75" s="27">
        <f>K75/$K$129</f>
        <v>0.08775012201073694</v>
      </c>
      <c r="M75" s="2"/>
      <c r="N75" s="29" t="s">
        <v>31</v>
      </c>
      <c r="O75" s="10">
        <f>SUM(O70:O74)</f>
        <v>9</v>
      </c>
      <c r="P75" s="10">
        <f>SUM(P70:P74)</f>
        <v>31</v>
      </c>
      <c r="Q75" s="10">
        <f>SUM(Q70:Q74)</f>
        <v>40</v>
      </c>
      <c r="R75" s="27">
        <f>Q75/$Q$129</f>
        <v>0.055944055944055944</v>
      </c>
      <c r="S75" s="2"/>
      <c r="T75" s="2"/>
      <c r="U75" s="2"/>
      <c r="V75" s="2"/>
      <c r="W75" s="2"/>
      <c r="Y75" s="2"/>
      <c r="Z75" s="2"/>
      <c r="AA75" s="2"/>
      <c r="AC75" s="2"/>
      <c r="AD75" s="2"/>
      <c r="AE75" s="2"/>
      <c r="AF75" s="2"/>
      <c r="AG75" s="2"/>
    </row>
    <row r="76" spans="2:23" ht="15.75" customHeight="1" hidden="1">
      <c r="B76" s="28">
        <v>60</v>
      </c>
      <c r="C76" s="11">
        <v>66</v>
      </c>
      <c r="D76" s="11">
        <v>87</v>
      </c>
      <c r="E76" s="11">
        <f>C76+D76</f>
        <v>153</v>
      </c>
      <c r="F76" s="20"/>
      <c r="H76" s="28">
        <v>60</v>
      </c>
      <c r="I76" s="10">
        <f aca="true" t="shared" si="12" ref="I76:K80">C76-O76</f>
        <v>66</v>
      </c>
      <c r="J76" s="10">
        <f t="shared" si="12"/>
        <v>83</v>
      </c>
      <c r="K76" s="10">
        <f t="shared" si="12"/>
        <v>149</v>
      </c>
      <c r="L76" s="20"/>
      <c r="N76" s="29">
        <v>60</v>
      </c>
      <c r="O76" s="2">
        <v>0</v>
      </c>
      <c r="P76" s="2">
        <v>4</v>
      </c>
      <c r="Q76" s="10">
        <f>SUM(O76+P76)</f>
        <v>4</v>
      </c>
      <c r="R76" s="20"/>
      <c r="V76" s="2"/>
      <c r="W76" s="2"/>
    </row>
    <row r="77" spans="2:23" ht="15.75" customHeight="1" hidden="1">
      <c r="B77" s="28">
        <v>61</v>
      </c>
      <c r="C77" s="11">
        <v>75</v>
      </c>
      <c r="D77" s="11">
        <v>97</v>
      </c>
      <c r="E77" s="11">
        <f>C77+D77</f>
        <v>172</v>
      </c>
      <c r="F77" s="20"/>
      <c r="H77" s="28">
        <v>61</v>
      </c>
      <c r="I77" s="10">
        <f t="shared" si="12"/>
        <v>69</v>
      </c>
      <c r="J77" s="10">
        <f t="shared" si="12"/>
        <v>89</v>
      </c>
      <c r="K77" s="10">
        <f t="shared" si="12"/>
        <v>158</v>
      </c>
      <c r="L77" s="20"/>
      <c r="N77" s="29">
        <v>61</v>
      </c>
      <c r="O77" s="2">
        <v>6</v>
      </c>
      <c r="P77" s="2">
        <v>8</v>
      </c>
      <c r="Q77" s="10">
        <f>SUM(O77+P77)</f>
        <v>14</v>
      </c>
      <c r="R77" s="20"/>
      <c r="V77" s="2"/>
      <c r="W77" s="2"/>
    </row>
    <row r="78" spans="2:23" ht="15.75" customHeight="1" hidden="1">
      <c r="B78" s="28">
        <v>62</v>
      </c>
      <c r="C78" s="11">
        <v>94</v>
      </c>
      <c r="D78" s="11">
        <v>89</v>
      </c>
      <c r="E78" s="11">
        <f>C78+D78</f>
        <v>183</v>
      </c>
      <c r="F78" s="20"/>
      <c r="H78" s="28">
        <v>62</v>
      </c>
      <c r="I78" s="10">
        <f t="shared" si="12"/>
        <v>93</v>
      </c>
      <c r="J78" s="10">
        <f t="shared" si="12"/>
        <v>83</v>
      </c>
      <c r="K78" s="10">
        <f t="shared" si="12"/>
        <v>176</v>
      </c>
      <c r="L78" s="20"/>
      <c r="N78" s="29">
        <v>62</v>
      </c>
      <c r="O78" s="2">
        <v>1</v>
      </c>
      <c r="P78" s="2">
        <v>6</v>
      </c>
      <c r="Q78" s="10">
        <f>SUM(O78+P78)</f>
        <v>7</v>
      </c>
      <c r="R78" s="20"/>
      <c r="V78" s="2"/>
      <c r="W78" s="2"/>
    </row>
    <row r="79" spans="2:23" ht="15.75" customHeight="1" hidden="1">
      <c r="B79" s="28">
        <v>63</v>
      </c>
      <c r="C79" s="11">
        <v>90</v>
      </c>
      <c r="D79" s="11">
        <v>88</v>
      </c>
      <c r="E79" s="11">
        <f>C79+D79</f>
        <v>178</v>
      </c>
      <c r="F79" s="20"/>
      <c r="H79" s="28">
        <v>63</v>
      </c>
      <c r="I79" s="10">
        <f t="shared" si="12"/>
        <v>87</v>
      </c>
      <c r="J79" s="10">
        <f t="shared" si="12"/>
        <v>85</v>
      </c>
      <c r="K79" s="10">
        <f t="shared" si="12"/>
        <v>172</v>
      </c>
      <c r="L79" s="20"/>
      <c r="N79" s="29">
        <v>63</v>
      </c>
      <c r="O79" s="2">
        <v>3</v>
      </c>
      <c r="P79" s="2">
        <v>3</v>
      </c>
      <c r="Q79" s="10">
        <f>SUM(O79+P79)</f>
        <v>6</v>
      </c>
      <c r="R79" s="20"/>
      <c r="V79" s="2"/>
      <c r="W79" s="2"/>
    </row>
    <row r="80" spans="2:23" ht="15.75" customHeight="1" hidden="1">
      <c r="B80" s="28">
        <v>64</v>
      </c>
      <c r="C80" s="11">
        <v>74</v>
      </c>
      <c r="D80" s="11">
        <v>73</v>
      </c>
      <c r="E80" s="11">
        <f>C80+D80</f>
        <v>147</v>
      </c>
      <c r="F80" s="20"/>
      <c r="H80" s="28">
        <v>64</v>
      </c>
      <c r="I80" s="10">
        <f t="shared" si="12"/>
        <v>73</v>
      </c>
      <c r="J80" s="10">
        <f t="shared" si="12"/>
        <v>70</v>
      </c>
      <c r="K80" s="10">
        <f t="shared" si="12"/>
        <v>143</v>
      </c>
      <c r="L80" s="20"/>
      <c r="N80" s="29">
        <v>64</v>
      </c>
      <c r="O80" s="2">
        <v>1</v>
      </c>
      <c r="P80" s="2">
        <v>3</v>
      </c>
      <c r="Q80" s="10">
        <f>SUM(O80+P80)</f>
        <v>4</v>
      </c>
      <c r="R80" s="20"/>
      <c r="V80" s="2"/>
      <c r="W80" s="2"/>
    </row>
    <row r="81" spans="2:33" s="25" customFormat="1" ht="15.75" customHeight="1">
      <c r="B81" s="28" t="s">
        <v>32</v>
      </c>
      <c r="C81" s="11">
        <f>SUM(C76:C80)</f>
        <v>399</v>
      </c>
      <c r="D81" s="11">
        <f>SUM(D76:D80)</f>
        <v>434</v>
      </c>
      <c r="E81" s="11">
        <f>SUM(E76:E80)</f>
        <v>833</v>
      </c>
      <c r="F81" s="27">
        <f>E81/$E$129</f>
        <v>0.0760036496350365</v>
      </c>
      <c r="G81" s="2"/>
      <c r="H81" s="28" t="s">
        <v>32</v>
      </c>
      <c r="I81" s="10">
        <f>SUM(I76:I80)</f>
        <v>388</v>
      </c>
      <c r="J81" s="10">
        <f>SUM(J76:J80)</f>
        <v>410</v>
      </c>
      <c r="K81" s="10">
        <f>SUM(K76:K80)</f>
        <v>798</v>
      </c>
      <c r="L81" s="27">
        <f>K81/$K$129</f>
        <v>0.07789165446559297</v>
      </c>
      <c r="M81" s="2"/>
      <c r="N81" s="29" t="s">
        <v>32</v>
      </c>
      <c r="O81" s="10">
        <f>SUM(O76:O80)</f>
        <v>11</v>
      </c>
      <c r="P81" s="10">
        <f>SUM(P76:P80)</f>
        <v>24</v>
      </c>
      <c r="Q81" s="10">
        <f>SUM(Q76:Q80)</f>
        <v>35</v>
      </c>
      <c r="R81" s="27">
        <f>Q81/$Q$129</f>
        <v>0.04895104895104895</v>
      </c>
      <c r="S81" s="2"/>
      <c r="T81" s="2"/>
      <c r="U81" s="2"/>
      <c r="V81" s="2"/>
      <c r="W81" s="2"/>
      <c r="X81" s="2"/>
      <c r="Y81" s="2"/>
      <c r="Z81" s="2"/>
      <c r="AA81" s="2"/>
      <c r="AC81" s="2"/>
      <c r="AD81" s="2"/>
      <c r="AE81" s="2"/>
      <c r="AF81" s="2"/>
      <c r="AG81" s="2"/>
    </row>
    <row r="82" spans="2:23" ht="15.75" customHeight="1" hidden="1">
      <c r="B82" s="28">
        <v>65</v>
      </c>
      <c r="C82" s="11">
        <v>67</v>
      </c>
      <c r="D82" s="11">
        <v>62</v>
      </c>
      <c r="E82" s="11">
        <f>C82+D82</f>
        <v>129</v>
      </c>
      <c r="F82" s="20"/>
      <c r="H82" s="28">
        <v>65</v>
      </c>
      <c r="I82" s="10">
        <f aca="true" t="shared" si="13" ref="I82:K86">C82-O82</f>
        <v>67</v>
      </c>
      <c r="J82" s="10">
        <f t="shared" si="13"/>
        <v>60</v>
      </c>
      <c r="K82" s="10">
        <f t="shared" si="13"/>
        <v>127</v>
      </c>
      <c r="L82" s="20"/>
      <c r="N82" s="29">
        <v>65</v>
      </c>
      <c r="O82" s="2">
        <v>0</v>
      </c>
      <c r="P82" s="2">
        <v>2</v>
      </c>
      <c r="Q82" s="10">
        <f>SUM(O82+P82)</f>
        <v>2</v>
      </c>
      <c r="R82" s="20"/>
      <c r="V82" s="2"/>
      <c r="W82" s="2"/>
    </row>
    <row r="83" spans="2:23" ht="15.75" customHeight="1" hidden="1">
      <c r="B83" s="28">
        <v>66</v>
      </c>
      <c r="C83" s="11">
        <v>67</v>
      </c>
      <c r="D83" s="11">
        <v>77</v>
      </c>
      <c r="E83" s="11">
        <f>C83+D83</f>
        <v>144</v>
      </c>
      <c r="F83" s="20"/>
      <c r="H83" s="28">
        <v>66</v>
      </c>
      <c r="I83" s="10">
        <f t="shared" si="13"/>
        <v>64</v>
      </c>
      <c r="J83" s="10">
        <f t="shared" si="13"/>
        <v>75</v>
      </c>
      <c r="K83" s="10">
        <f t="shared" si="13"/>
        <v>139</v>
      </c>
      <c r="L83" s="20"/>
      <c r="N83" s="29">
        <v>66</v>
      </c>
      <c r="O83" s="2">
        <v>3</v>
      </c>
      <c r="P83" s="2">
        <v>2</v>
      </c>
      <c r="Q83" s="10">
        <f>SUM(O83+P83)</f>
        <v>5</v>
      </c>
      <c r="R83" s="20"/>
      <c r="V83" s="2"/>
      <c r="W83" s="2"/>
    </row>
    <row r="84" spans="2:18" ht="15.75" customHeight="1" hidden="1">
      <c r="B84" s="28">
        <v>67</v>
      </c>
      <c r="C84" s="11">
        <v>67</v>
      </c>
      <c r="D84" s="11">
        <v>62</v>
      </c>
      <c r="E84" s="11">
        <f>C84+D84</f>
        <v>129</v>
      </c>
      <c r="F84" s="20"/>
      <c r="H84" s="28">
        <v>67</v>
      </c>
      <c r="I84" s="10">
        <f t="shared" si="13"/>
        <v>66</v>
      </c>
      <c r="J84" s="10">
        <f t="shared" si="13"/>
        <v>61</v>
      </c>
      <c r="K84" s="10">
        <f t="shared" si="13"/>
        <v>127</v>
      </c>
      <c r="L84" s="20"/>
      <c r="N84" s="29">
        <v>67</v>
      </c>
      <c r="O84" s="2">
        <v>1</v>
      </c>
      <c r="P84" s="2">
        <v>1</v>
      </c>
      <c r="Q84" s="10">
        <f>SUM(O84+P84)</f>
        <v>2</v>
      </c>
      <c r="R84" s="20"/>
    </row>
    <row r="85" spans="2:18" ht="15.75" customHeight="1" hidden="1">
      <c r="B85" s="28">
        <v>68</v>
      </c>
      <c r="C85" s="11">
        <v>70</v>
      </c>
      <c r="D85" s="11">
        <v>84</v>
      </c>
      <c r="E85" s="11">
        <f>C85+D85</f>
        <v>154</v>
      </c>
      <c r="F85" s="20"/>
      <c r="H85" s="28">
        <v>68</v>
      </c>
      <c r="I85" s="10">
        <f t="shared" si="13"/>
        <v>69</v>
      </c>
      <c r="J85" s="10">
        <f t="shared" si="13"/>
        <v>81</v>
      </c>
      <c r="K85" s="10">
        <f t="shared" si="13"/>
        <v>150</v>
      </c>
      <c r="L85" s="20"/>
      <c r="N85" s="29">
        <v>68</v>
      </c>
      <c r="O85" s="2">
        <v>1</v>
      </c>
      <c r="P85" s="2">
        <v>3</v>
      </c>
      <c r="Q85" s="10">
        <f>SUM(O85+P85)</f>
        <v>4</v>
      </c>
      <c r="R85" s="20"/>
    </row>
    <row r="86" spans="2:18" ht="15.75" customHeight="1" hidden="1">
      <c r="B86" s="28">
        <v>69</v>
      </c>
      <c r="C86" s="11">
        <v>83</v>
      </c>
      <c r="D86" s="11">
        <v>76</v>
      </c>
      <c r="E86" s="11">
        <f>C86+D86</f>
        <v>159</v>
      </c>
      <c r="F86" s="20"/>
      <c r="H86" s="28">
        <v>69</v>
      </c>
      <c r="I86" s="10">
        <f t="shared" si="13"/>
        <v>79</v>
      </c>
      <c r="J86" s="10">
        <f t="shared" si="13"/>
        <v>76</v>
      </c>
      <c r="K86" s="10">
        <f t="shared" si="13"/>
        <v>155</v>
      </c>
      <c r="L86" s="20"/>
      <c r="N86" s="29">
        <v>69</v>
      </c>
      <c r="O86" s="2">
        <v>4</v>
      </c>
      <c r="P86" s="2">
        <v>0</v>
      </c>
      <c r="Q86" s="10">
        <f>SUM(O86+P86)</f>
        <v>4</v>
      </c>
      <c r="R86" s="20"/>
    </row>
    <row r="87" spans="2:26" s="25" customFormat="1" ht="15.75" customHeight="1">
      <c r="B87" s="28" t="s">
        <v>33</v>
      </c>
      <c r="C87" s="11">
        <f>SUM(C82:C86)</f>
        <v>354</v>
      </c>
      <c r="D87" s="11">
        <f>SUM(D82:D86)</f>
        <v>361</v>
      </c>
      <c r="E87" s="11">
        <f>SUM(E82:E86)</f>
        <v>715</v>
      </c>
      <c r="F87" s="27">
        <f>E87/$E$129</f>
        <v>0.06523722627737226</v>
      </c>
      <c r="G87" s="2"/>
      <c r="H87" s="28" t="s">
        <v>33</v>
      </c>
      <c r="I87" s="10">
        <f>SUM(I82:I86)</f>
        <v>345</v>
      </c>
      <c r="J87" s="10">
        <f>SUM(J82:J86)</f>
        <v>353</v>
      </c>
      <c r="K87" s="10">
        <f>SUM(K82:K86)</f>
        <v>698</v>
      </c>
      <c r="L87" s="27">
        <f>K87/$K$129</f>
        <v>0.06813079551000488</v>
      </c>
      <c r="M87" s="2"/>
      <c r="N87" s="29" t="s">
        <v>33</v>
      </c>
      <c r="O87" s="10">
        <f>SUM(O82:O86)</f>
        <v>9</v>
      </c>
      <c r="P87" s="10">
        <f>SUM(P82:P86)</f>
        <v>8</v>
      </c>
      <c r="Q87" s="10">
        <f>SUM(Q82:Q86)</f>
        <v>17</v>
      </c>
      <c r="R87" s="27">
        <f>Q87/$Q$129</f>
        <v>0.023776223776223775</v>
      </c>
      <c r="S87" s="2"/>
      <c r="T87" s="2"/>
      <c r="U87" s="2"/>
      <c r="V87" s="17"/>
      <c r="W87" s="17"/>
      <c r="Y87" s="2"/>
      <c r="Z87" s="2"/>
    </row>
    <row r="88" spans="2:18" ht="15.75" customHeight="1" hidden="1">
      <c r="B88" s="28">
        <v>70</v>
      </c>
      <c r="C88" s="11">
        <v>71</v>
      </c>
      <c r="D88" s="11">
        <v>83</v>
      </c>
      <c r="E88" s="11">
        <f>C88+D88</f>
        <v>154</v>
      </c>
      <c r="F88" s="20"/>
      <c r="H88" s="28">
        <v>70</v>
      </c>
      <c r="I88" s="10">
        <f aca="true" t="shared" si="14" ref="I88:K92">C88-O88</f>
        <v>70</v>
      </c>
      <c r="J88" s="10">
        <f t="shared" si="14"/>
        <v>80</v>
      </c>
      <c r="K88" s="10">
        <f t="shared" si="14"/>
        <v>150</v>
      </c>
      <c r="L88" s="20"/>
      <c r="N88" s="29">
        <v>70</v>
      </c>
      <c r="O88" s="2">
        <v>1</v>
      </c>
      <c r="P88" s="2">
        <v>3</v>
      </c>
      <c r="Q88" s="10">
        <f>SUM(O88+P88)</f>
        <v>4</v>
      </c>
      <c r="R88" s="20"/>
    </row>
    <row r="89" spans="2:18" ht="15.75" customHeight="1" hidden="1">
      <c r="B89" s="28">
        <v>71</v>
      </c>
      <c r="C89" s="11">
        <v>70</v>
      </c>
      <c r="D89" s="11">
        <v>77</v>
      </c>
      <c r="E89" s="11">
        <f>C89+D89</f>
        <v>147</v>
      </c>
      <c r="F89" s="20"/>
      <c r="H89" s="28">
        <v>71</v>
      </c>
      <c r="I89" s="10">
        <f t="shared" si="14"/>
        <v>70</v>
      </c>
      <c r="J89" s="10">
        <f t="shared" si="14"/>
        <v>76</v>
      </c>
      <c r="K89" s="10">
        <f t="shared" si="14"/>
        <v>146</v>
      </c>
      <c r="L89" s="20"/>
      <c r="N89" s="29">
        <v>71</v>
      </c>
      <c r="O89" s="2">
        <v>0</v>
      </c>
      <c r="P89" s="2">
        <v>1</v>
      </c>
      <c r="Q89" s="10">
        <f>SUM(O89+P89)</f>
        <v>1</v>
      </c>
      <c r="R89" s="20"/>
    </row>
    <row r="90" spans="2:18" ht="15.75" customHeight="1" hidden="1">
      <c r="B90" s="28">
        <v>72</v>
      </c>
      <c r="C90" s="11">
        <v>51</v>
      </c>
      <c r="D90" s="11">
        <v>45</v>
      </c>
      <c r="E90" s="11">
        <f>C90+D90</f>
        <v>96</v>
      </c>
      <c r="F90" s="20"/>
      <c r="H90" s="28">
        <v>72</v>
      </c>
      <c r="I90" s="10">
        <f t="shared" si="14"/>
        <v>51</v>
      </c>
      <c r="J90" s="10">
        <f t="shared" si="14"/>
        <v>44</v>
      </c>
      <c r="K90" s="10">
        <f t="shared" si="14"/>
        <v>95</v>
      </c>
      <c r="L90" s="20"/>
      <c r="N90" s="29">
        <v>72</v>
      </c>
      <c r="O90" s="2">
        <v>0</v>
      </c>
      <c r="P90" s="2">
        <v>1</v>
      </c>
      <c r="Q90" s="10">
        <f>SUM(O90+P90)</f>
        <v>1</v>
      </c>
      <c r="R90" s="20"/>
    </row>
    <row r="91" spans="2:18" ht="15.75" customHeight="1" hidden="1">
      <c r="B91" s="28">
        <v>73</v>
      </c>
      <c r="C91" s="11">
        <v>56</v>
      </c>
      <c r="D91" s="11">
        <v>72</v>
      </c>
      <c r="E91" s="11">
        <f>C91+D91</f>
        <v>128</v>
      </c>
      <c r="F91" s="20"/>
      <c r="H91" s="28">
        <v>73</v>
      </c>
      <c r="I91" s="10">
        <f t="shared" si="14"/>
        <v>56</v>
      </c>
      <c r="J91" s="10">
        <f t="shared" si="14"/>
        <v>72</v>
      </c>
      <c r="K91" s="10">
        <f t="shared" si="14"/>
        <v>128</v>
      </c>
      <c r="L91" s="20"/>
      <c r="N91" s="29">
        <v>73</v>
      </c>
      <c r="O91" s="2">
        <v>0</v>
      </c>
      <c r="P91" s="2">
        <v>0</v>
      </c>
      <c r="Q91" s="10">
        <f>SUM(O91+P91)</f>
        <v>0</v>
      </c>
      <c r="R91" s="20"/>
    </row>
    <row r="92" spans="2:18" ht="15.75" customHeight="1" hidden="1">
      <c r="B92" s="28">
        <v>74</v>
      </c>
      <c r="C92" s="11">
        <v>71</v>
      </c>
      <c r="D92" s="11">
        <v>60</v>
      </c>
      <c r="E92" s="11">
        <f>C92+D92</f>
        <v>131</v>
      </c>
      <c r="F92" s="20"/>
      <c r="H92" s="28">
        <v>74</v>
      </c>
      <c r="I92" s="10">
        <f t="shared" si="14"/>
        <v>70</v>
      </c>
      <c r="J92" s="10">
        <f t="shared" si="14"/>
        <v>57</v>
      </c>
      <c r="K92" s="10">
        <f t="shared" si="14"/>
        <v>127</v>
      </c>
      <c r="L92" s="20"/>
      <c r="N92" s="29">
        <v>74</v>
      </c>
      <c r="O92" s="2">
        <v>1</v>
      </c>
      <c r="P92" s="2">
        <v>3</v>
      </c>
      <c r="Q92" s="10">
        <f>SUM(O92+P92)</f>
        <v>4</v>
      </c>
      <c r="R92" s="20"/>
    </row>
    <row r="93" spans="2:26" s="25" customFormat="1" ht="15.75" customHeight="1">
      <c r="B93" s="28" t="s">
        <v>34</v>
      </c>
      <c r="C93" s="11">
        <f>SUM(C88:C92)</f>
        <v>319</v>
      </c>
      <c r="D93" s="11">
        <f>SUM(D88:D92)</f>
        <v>337</v>
      </c>
      <c r="E93" s="11">
        <f>SUM(E88:E92)</f>
        <v>656</v>
      </c>
      <c r="F93" s="27">
        <f>E93/$E$129</f>
        <v>0.059854014598540145</v>
      </c>
      <c r="G93" s="2"/>
      <c r="H93" s="28" t="s">
        <v>34</v>
      </c>
      <c r="I93" s="10">
        <f>SUM(I88:I92)</f>
        <v>317</v>
      </c>
      <c r="J93" s="10">
        <f>SUM(J88:J92)</f>
        <v>329</v>
      </c>
      <c r="K93" s="10">
        <f>SUM(K88:K92)</f>
        <v>646</v>
      </c>
      <c r="L93" s="27">
        <f>K93/$K$129</f>
        <v>0.06305514885309907</v>
      </c>
      <c r="M93" s="2"/>
      <c r="N93" s="29" t="s">
        <v>34</v>
      </c>
      <c r="O93" s="10">
        <f>SUM(O88:O92)</f>
        <v>2</v>
      </c>
      <c r="P93" s="10">
        <f>SUM(P88:P92)</f>
        <v>8</v>
      </c>
      <c r="Q93" s="10">
        <f>SUM(Q88:Q92)</f>
        <v>10</v>
      </c>
      <c r="R93" s="27">
        <f>Q93/$Q$129</f>
        <v>0.013986013986013986</v>
      </c>
      <c r="S93" s="2"/>
      <c r="T93" s="2"/>
      <c r="U93" s="2"/>
      <c r="V93" s="17"/>
      <c r="W93" s="30"/>
      <c r="X93" s="2"/>
      <c r="Y93" s="2"/>
      <c r="Z93" s="2"/>
    </row>
    <row r="94" spans="2:18" ht="15.75" customHeight="1" hidden="1">
      <c r="B94" s="28">
        <v>75</v>
      </c>
      <c r="C94" s="11">
        <v>61</v>
      </c>
      <c r="D94" s="11">
        <v>57</v>
      </c>
      <c r="E94" s="11">
        <f>C94+D94</f>
        <v>118</v>
      </c>
      <c r="F94" s="20"/>
      <c r="H94" s="28">
        <v>75</v>
      </c>
      <c r="I94" s="10">
        <f aca="true" t="shared" si="15" ref="I94:K98">C94-O94</f>
        <v>60</v>
      </c>
      <c r="J94" s="10">
        <f t="shared" si="15"/>
        <v>57</v>
      </c>
      <c r="K94" s="10">
        <f t="shared" si="15"/>
        <v>117</v>
      </c>
      <c r="L94" s="20"/>
      <c r="N94" s="29">
        <v>75</v>
      </c>
      <c r="O94" s="2">
        <v>1</v>
      </c>
      <c r="P94" s="2">
        <v>0</v>
      </c>
      <c r="Q94" s="10">
        <f>SUM(O94+P94)</f>
        <v>1</v>
      </c>
      <c r="R94" s="20"/>
    </row>
    <row r="95" spans="2:18" ht="15.75" customHeight="1" hidden="1">
      <c r="B95" s="28">
        <v>76</v>
      </c>
      <c r="C95" s="11">
        <v>55</v>
      </c>
      <c r="D95" s="11">
        <v>45</v>
      </c>
      <c r="E95" s="11">
        <f>C95+D95</f>
        <v>100</v>
      </c>
      <c r="F95" s="20"/>
      <c r="H95" s="28">
        <v>76</v>
      </c>
      <c r="I95" s="10">
        <f t="shared" si="15"/>
        <v>55</v>
      </c>
      <c r="J95" s="10">
        <f t="shared" si="15"/>
        <v>43</v>
      </c>
      <c r="K95" s="10">
        <f t="shared" si="15"/>
        <v>98</v>
      </c>
      <c r="L95" s="20"/>
      <c r="N95" s="29">
        <v>76</v>
      </c>
      <c r="O95" s="2">
        <v>0</v>
      </c>
      <c r="P95" s="2">
        <v>2</v>
      </c>
      <c r="Q95" s="10">
        <f>SUM(O95+P95)</f>
        <v>2</v>
      </c>
      <c r="R95" s="20"/>
    </row>
    <row r="96" spans="2:18" ht="15.75" customHeight="1" hidden="1">
      <c r="B96" s="28">
        <v>77</v>
      </c>
      <c r="C96" s="11">
        <v>55</v>
      </c>
      <c r="D96" s="11">
        <v>58</v>
      </c>
      <c r="E96" s="11">
        <f>C96+D96</f>
        <v>113</v>
      </c>
      <c r="F96" s="20"/>
      <c r="H96" s="28">
        <v>77</v>
      </c>
      <c r="I96" s="10">
        <f t="shared" si="15"/>
        <v>53</v>
      </c>
      <c r="J96" s="10">
        <f t="shared" si="15"/>
        <v>58</v>
      </c>
      <c r="K96" s="10">
        <f t="shared" si="15"/>
        <v>111</v>
      </c>
      <c r="L96" s="20"/>
      <c r="N96" s="29">
        <v>77</v>
      </c>
      <c r="O96" s="2">
        <v>2</v>
      </c>
      <c r="P96" s="2">
        <v>0</v>
      </c>
      <c r="Q96" s="10">
        <f>SUM(O96+P96)</f>
        <v>2</v>
      </c>
      <c r="R96" s="20"/>
    </row>
    <row r="97" spans="2:18" ht="15.75" customHeight="1" hidden="1">
      <c r="B97" s="28">
        <v>78</v>
      </c>
      <c r="C97" s="11">
        <v>41</v>
      </c>
      <c r="D97" s="11">
        <v>60</v>
      </c>
      <c r="E97" s="11">
        <f>C97+D97</f>
        <v>101</v>
      </c>
      <c r="F97" s="20"/>
      <c r="H97" s="28">
        <v>78</v>
      </c>
      <c r="I97" s="10">
        <f t="shared" si="15"/>
        <v>41</v>
      </c>
      <c r="J97" s="10">
        <f t="shared" si="15"/>
        <v>60</v>
      </c>
      <c r="K97" s="10">
        <f t="shared" si="15"/>
        <v>101</v>
      </c>
      <c r="L97" s="20"/>
      <c r="N97" s="29">
        <v>78</v>
      </c>
      <c r="O97" s="2">
        <v>0</v>
      </c>
      <c r="P97" s="2">
        <v>0</v>
      </c>
      <c r="Q97" s="10">
        <f>SUM(O97+P97)</f>
        <v>0</v>
      </c>
      <c r="R97" s="20"/>
    </row>
    <row r="98" spans="2:18" ht="15.75" customHeight="1" hidden="1">
      <c r="B98" s="28">
        <v>79</v>
      </c>
      <c r="C98" s="11">
        <v>41</v>
      </c>
      <c r="D98" s="11">
        <v>37</v>
      </c>
      <c r="E98" s="11">
        <f>C98+D98</f>
        <v>78</v>
      </c>
      <c r="F98" s="20"/>
      <c r="H98" s="28">
        <v>79</v>
      </c>
      <c r="I98" s="10">
        <f t="shared" si="15"/>
        <v>41</v>
      </c>
      <c r="J98" s="10">
        <f t="shared" si="15"/>
        <v>36</v>
      </c>
      <c r="K98" s="10">
        <f t="shared" si="15"/>
        <v>77</v>
      </c>
      <c r="L98" s="20"/>
      <c r="N98" s="29">
        <v>79</v>
      </c>
      <c r="O98" s="2">
        <v>0</v>
      </c>
      <c r="P98" s="2">
        <v>1</v>
      </c>
      <c r="Q98" s="10">
        <f>SUM(O98+P98)</f>
        <v>1</v>
      </c>
      <c r="R98" s="20"/>
    </row>
    <row r="99" spans="2:26" s="25" customFormat="1" ht="15.75" customHeight="1">
      <c r="B99" s="28" t="s">
        <v>35</v>
      </c>
      <c r="C99" s="11">
        <f>SUM(C94:C98)</f>
        <v>253</v>
      </c>
      <c r="D99" s="11">
        <f>SUM(D94:D98)</f>
        <v>257</v>
      </c>
      <c r="E99" s="11">
        <f>SUM(E94:E98)</f>
        <v>510</v>
      </c>
      <c r="F99" s="27">
        <f>E99/$E$129</f>
        <v>0.046532846715328466</v>
      </c>
      <c r="G99" s="2"/>
      <c r="H99" s="28" t="s">
        <v>35</v>
      </c>
      <c r="I99" s="10">
        <f>SUM(I94:I98)</f>
        <v>250</v>
      </c>
      <c r="J99" s="10">
        <f>SUM(J94:J98)</f>
        <v>254</v>
      </c>
      <c r="K99" s="10">
        <f>SUM(K94:K98)</f>
        <v>504</v>
      </c>
      <c r="L99" s="27">
        <f>K99/$K$129</f>
        <v>0.04919472913616398</v>
      </c>
      <c r="M99" s="2"/>
      <c r="N99" s="29" t="s">
        <v>35</v>
      </c>
      <c r="O99" s="10">
        <f>SUM(O94:O98)</f>
        <v>3</v>
      </c>
      <c r="P99" s="10">
        <f>SUM(P94:P98)</f>
        <v>3</v>
      </c>
      <c r="Q99" s="10">
        <f>SUM(Q94:Q98)</f>
        <v>6</v>
      </c>
      <c r="R99" s="27">
        <f>Q99/$Q$129</f>
        <v>0.008391608391608392</v>
      </c>
      <c r="S99" s="2"/>
      <c r="T99" s="2"/>
      <c r="U99" s="2"/>
      <c r="V99" s="17"/>
      <c r="W99" s="30"/>
      <c r="X99" s="2"/>
      <c r="Y99" s="2"/>
      <c r="Z99" s="2"/>
    </row>
    <row r="100" spans="2:18" ht="15.75" customHeight="1" hidden="1">
      <c r="B100" s="28">
        <v>80</v>
      </c>
      <c r="C100" s="11">
        <v>32</v>
      </c>
      <c r="D100" s="11">
        <v>45</v>
      </c>
      <c r="E100" s="11">
        <f>C100+D100</f>
        <v>77</v>
      </c>
      <c r="F100" s="20"/>
      <c r="H100" s="28">
        <v>80</v>
      </c>
      <c r="I100" s="10">
        <f aca="true" t="shared" si="16" ref="I100:K104">C100-O100</f>
        <v>32</v>
      </c>
      <c r="J100" s="10">
        <f t="shared" si="16"/>
        <v>45</v>
      </c>
      <c r="K100" s="10">
        <f t="shared" si="16"/>
        <v>77</v>
      </c>
      <c r="L100" s="20"/>
      <c r="N100" s="29">
        <v>80</v>
      </c>
      <c r="O100" s="2">
        <v>0</v>
      </c>
      <c r="P100" s="2">
        <v>0</v>
      </c>
      <c r="Q100" s="10">
        <f>SUM(O100+P100)</f>
        <v>0</v>
      </c>
      <c r="R100" s="20"/>
    </row>
    <row r="101" spans="2:18" ht="15.75" customHeight="1" hidden="1">
      <c r="B101" s="28">
        <v>81</v>
      </c>
      <c r="C101" s="11">
        <v>29</v>
      </c>
      <c r="D101" s="11">
        <v>39</v>
      </c>
      <c r="E101" s="11">
        <f>C101+D101</f>
        <v>68</v>
      </c>
      <c r="F101" s="20"/>
      <c r="H101" s="28">
        <v>81</v>
      </c>
      <c r="I101" s="10">
        <f t="shared" si="16"/>
        <v>29</v>
      </c>
      <c r="J101" s="10">
        <f t="shared" si="16"/>
        <v>39</v>
      </c>
      <c r="K101" s="10">
        <f t="shared" si="16"/>
        <v>68</v>
      </c>
      <c r="L101" s="20"/>
      <c r="N101" s="29">
        <v>81</v>
      </c>
      <c r="O101" s="2">
        <v>0</v>
      </c>
      <c r="P101" s="2">
        <v>0</v>
      </c>
      <c r="Q101" s="10">
        <f>SUM(O101+P101)</f>
        <v>0</v>
      </c>
      <c r="R101" s="20"/>
    </row>
    <row r="102" spans="2:18" ht="15.75" customHeight="1" hidden="1">
      <c r="B102" s="28">
        <v>82</v>
      </c>
      <c r="C102" s="11">
        <v>41</v>
      </c>
      <c r="D102" s="11">
        <v>29</v>
      </c>
      <c r="E102" s="11">
        <f>C102+D102</f>
        <v>70</v>
      </c>
      <c r="F102" s="20"/>
      <c r="H102" s="28">
        <v>82</v>
      </c>
      <c r="I102" s="10">
        <f t="shared" si="16"/>
        <v>41</v>
      </c>
      <c r="J102" s="10">
        <f t="shared" si="16"/>
        <v>28</v>
      </c>
      <c r="K102" s="10">
        <f t="shared" si="16"/>
        <v>69</v>
      </c>
      <c r="L102" s="20"/>
      <c r="N102" s="29">
        <v>82</v>
      </c>
      <c r="O102" s="2">
        <v>0</v>
      </c>
      <c r="P102" s="2">
        <v>1</v>
      </c>
      <c r="Q102" s="10">
        <f>SUM(O102+P102)</f>
        <v>1</v>
      </c>
      <c r="R102" s="20"/>
    </row>
    <row r="103" spans="2:18" ht="15.75" customHeight="1" hidden="1">
      <c r="B103" s="28">
        <v>83</v>
      </c>
      <c r="C103" s="11">
        <v>21</v>
      </c>
      <c r="D103" s="11">
        <v>40</v>
      </c>
      <c r="E103" s="11">
        <f>C103+D103</f>
        <v>61</v>
      </c>
      <c r="F103" s="20"/>
      <c r="H103" s="28">
        <v>83</v>
      </c>
      <c r="I103" s="10">
        <f t="shared" si="16"/>
        <v>21</v>
      </c>
      <c r="J103" s="10">
        <f t="shared" si="16"/>
        <v>40</v>
      </c>
      <c r="K103" s="10">
        <f t="shared" si="16"/>
        <v>61</v>
      </c>
      <c r="L103" s="20"/>
      <c r="N103" s="29">
        <v>83</v>
      </c>
      <c r="O103" s="2">
        <v>0</v>
      </c>
      <c r="P103" s="2">
        <v>0</v>
      </c>
      <c r="Q103" s="10">
        <f>SUM(O103+P103)</f>
        <v>0</v>
      </c>
      <c r="R103" s="20"/>
    </row>
    <row r="104" spans="2:18" ht="15.75" customHeight="1" hidden="1">
      <c r="B104" s="28">
        <v>84</v>
      </c>
      <c r="C104" s="11">
        <v>23</v>
      </c>
      <c r="D104" s="11">
        <v>31</v>
      </c>
      <c r="E104" s="11">
        <f>C104+D104</f>
        <v>54</v>
      </c>
      <c r="F104" s="20"/>
      <c r="H104" s="28">
        <v>84</v>
      </c>
      <c r="I104" s="10">
        <f t="shared" si="16"/>
        <v>23</v>
      </c>
      <c r="J104" s="10">
        <f t="shared" si="16"/>
        <v>31</v>
      </c>
      <c r="K104" s="10">
        <f t="shared" si="16"/>
        <v>54</v>
      </c>
      <c r="L104" s="20"/>
      <c r="N104" s="29">
        <v>84</v>
      </c>
      <c r="O104" s="2">
        <v>0</v>
      </c>
      <c r="P104" s="2">
        <v>0</v>
      </c>
      <c r="Q104" s="10">
        <f>SUM(O104+P104)</f>
        <v>0</v>
      </c>
      <c r="R104" s="20"/>
    </row>
    <row r="105" spans="2:26" s="25" customFormat="1" ht="15.75" customHeight="1">
      <c r="B105" s="28" t="s">
        <v>36</v>
      </c>
      <c r="C105" s="11">
        <f>SUM(C100:C104)</f>
        <v>146</v>
      </c>
      <c r="D105" s="11">
        <f>SUM(D100:D104)</f>
        <v>184</v>
      </c>
      <c r="E105" s="11">
        <f>SUM(E100:E104)</f>
        <v>330</v>
      </c>
      <c r="F105" s="27">
        <f>E105/$E$129</f>
        <v>0.030109489051094892</v>
      </c>
      <c r="G105" s="2"/>
      <c r="H105" s="28" t="s">
        <v>36</v>
      </c>
      <c r="I105" s="10">
        <f>SUM(I100:I104)</f>
        <v>146</v>
      </c>
      <c r="J105" s="10">
        <f>SUM(J100:J104)</f>
        <v>183</v>
      </c>
      <c r="K105" s="10">
        <f>SUM(K100:K104)</f>
        <v>329</v>
      </c>
      <c r="L105" s="27">
        <f>K105/$K$129</f>
        <v>0.03211322596388482</v>
      </c>
      <c r="M105" s="2"/>
      <c r="N105" s="29" t="s">
        <v>36</v>
      </c>
      <c r="O105" s="10">
        <f>SUM(O100:O104)</f>
        <v>0</v>
      </c>
      <c r="P105" s="10">
        <f>SUM(P100:P104)</f>
        <v>1</v>
      </c>
      <c r="Q105" s="10">
        <f>SUM(Q100:Q104)</f>
        <v>1</v>
      </c>
      <c r="R105" s="27">
        <f>Q105/$Q$129</f>
        <v>0.0013986013986013986</v>
      </c>
      <c r="S105" s="2"/>
      <c r="T105" s="2"/>
      <c r="U105" s="2"/>
      <c r="V105" s="17"/>
      <c r="W105" s="30"/>
      <c r="Y105" s="2"/>
      <c r="Z105" s="2"/>
    </row>
    <row r="106" spans="2:18" ht="15.75" customHeight="1" hidden="1">
      <c r="B106" s="28">
        <v>85</v>
      </c>
      <c r="C106" s="11">
        <v>21</v>
      </c>
      <c r="D106" s="11">
        <v>14</v>
      </c>
      <c r="E106" s="11">
        <f>C106+D106</f>
        <v>35</v>
      </c>
      <c r="F106" s="20"/>
      <c r="H106" s="28">
        <v>85</v>
      </c>
      <c r="I106" s="10">
        <f aca="true" t="shared" si="17" ref="I106:K110">C106-O106</f>
        <v>21</v>
      </c>
      <c r="J106" s="10">
        <f t="shared" si="17"/>
        <v>14</v>
      </c>
      <c r="K106" s="10">
        <f t="shared" si="17"/>
        <v>35</v>
      </c>
      <c r="L106" s="20"/>
      <c r="N106" s="29">
        <v>85</v>
      </c>
      <c r="O106" s="2">
        <v>0</v>
      </c>
      <c r="P106" s="2">
        <v>0</v>
      </c>
      <c r="Q106" s="10">
        <f>SUM(O106+P106)</f>
        <v>0</v>
      </c>
      <c r="R106" s="20"/>
    </row>
    <row r="107" spans="2:18" ht="15.75" customHeight="1" hidden="1">
      <c r="B107" s="28">
        <v>86</v>
      </c>
      <c r="C107" s="11">
        <v>21</v>
      </c>
      <c r="D107" s="11">
        <v>26</v>
      </c>
      <c r="E107" s="11">
        <f>C107+D107</f>
        <v>47</v>
      </c>
      <c r="F107" s="20"/>
      <c r="H107" s="28">
        <v>86</v>
      </c>
      <c r="I107" s="10">
        <f t="shared" si="17"/>
        <v>21</v>
      </c>
      <c r="J107" s="10">
        <f t="shared" si="17"/>
        <v>26</v>
      </c>
      <c r="K107" s="10">
        <f t="shared" si="17"/>
        <v>47</v>
      </c>
      <c r="L107" s="20"/>
      <c r="N107" s="29">
        <v>86</v>
      </c>
      <c r="O107" s="2">
        <v>0</v>
      </c>
      <c r="P107" s="2">
        <v>0</v>
      </c>
      <c r="Q107" s="10">
        <f>SUM(O107+P107)</f>
        <v>0</v>
      </c>
      <c r="R107" s="20"/>
    </row>
    <row r="108" spans="2:18" ht="15.75" customHeight="1" hidden="1">
      <c r="B108" s="28">
        <v>87</v>
      </c>
      <c r="C108" s="11">
        <v>13</v>
      </c>
      <c r="D108" s="11">
        <v>23</v>
      </c>
      <c r="E108" s="11">
        <f>C108+D108</f>
        <v>36</v>
      </c>
      <c r="F108" s="20"/>
      <c r="H108" s="28">
        <v>87</v>
      </c>
      <c r="I108" s="10">
        <f t="shared" si="17"/>
        <v>13</v>
      </c>
      <c r="J108" s="10">
        <f t="shared" si="17"/>
        <v>23</v>
      </c>
      <c r="K108" s="10">
        <f t="shared" si="17"/>
        <v>36</v>
      </c>
      <c r="L108" s="20"/>
      <c r="N108" s="29">
        <v>87</v>
      </c>
      <c r="O108" s="2">
        <v>0</v>
      </c>
      <c r="P108" s="2">
        <v>0</v>
      </c>
      <c r="Q108" s="10">
        <f>SUM(O108+P108)</f>
        <v>0</v>
      </c>
      <c r="R108" s="20"/>
    </row>
    <row r="109" spans="2:18" ht="15.75" customHeight="1" hidden="1">
      <c r="B109" s="28">
        <v>88</v>
      </c>
      <c r="C109" s="11">
        <v>8</v>
      </c>
      <c r="D109" s="11">
        <v>21</v>
      </c>
      <c r="E109" s="11">
        <f>C109+D109</f>
        <v>29</v>
      </c>
      <c r="F109" s="20"/>
      <c r="H109" s="28">
        <v>88</v>
      </c>
      <c r="I109" s="10">
        <f t="shared" si="17"/>
        <v>8</v>
      </c>
      <c r="J109" s="10">
        <f t="shared" si="17"/>
        <v>21</v>
      </c>
      <c r="K109" s="10">
        <f t="shared" si="17"/>
        <v>29</v>
      </c>
      <c r="L109" s="20"/>
      <c r="N109" s="29">
        <v>88</v>
      </c>
      <c r="O109" s="2">
        <v>0</v>
      </c>
      <c r="P109" s="2">
        <v>0</v>
      </c>
      <c r="Q109" s="10">
        <f>SUM(O109+P109)</f>
        <v>0</v>
      </c>
      <c r="R109" s="20"/>
    </row>
    <row r="110" spans="2:18" ht="15.75" customHeight="1" hidden="1">
      <c r="B110" s="28">
        <v>89</v>
      </c>
      <c r="C110" s="11">
        <v>17</v>
      </c>
      <c r="D110" s="11">
        <v>22</v>
      </c>
      <c r="E110" s="11">
        <f>C110+D110</f>
        <v>39</v>
      </c>
      <c r="F110" s="20"/>
      <c r="H110" s="28">
        <v>89</v>
      </c>
      <c r="I110" s="10">
        <f t="shared" si="17"/>
        <v>17</v>
      </c>
      <c r="J110" s="10">
        <f t="shared" si="17"/>
        <v>22</v>
      </c>
      <c r="K110" s="10">
        <f t="shared" si="17"/>
        <v>39</v>
      </c>
      <c r="L110" s="20"/>
      <c r="N110" s="29">
        <v>89</v>
      </c>
      <c r="O110" s="2">
        <v>0</v>
      </c>
      <c r="P110" s="2">
        <v>0</v>
      </c>
      <c r="Q110" s="10">
        <f>SUM(O110+P110)</f>
        <v>0</v>
      </c>
      <c r="R110" s="20"/>
    </row>
    <row r="111" spans="2:26" s="25" customFormat="1" ht="15.75" customHeight="1">
      <c r="B111" s="28" t="s">
        <v>37</v>
      </c>
      <c r="C111" s="11">
        <f>SUM(C106:C110)</f>
        <v>80</v>
      </c>
      <c r="D111" s="11">
        <f>SUM(D106:D110)</f>
        <v>106</v>
      </c>
      <c r="E111" s="11">
        <f>SUM(E106:E110)</f>
        <v>186</v>
      </c>
      <c r="F111" s="27">
        <f>E111/$E$129</f>
        <v>0.01697080291970803</v>
      </c>
      <c r="G111" s="2"/>
      <c r="H111" s="28" t="s">
        <v>37</v>
      </c>
      <c r="I111" s="10">
        <f>SUM(I106:I110)</f>
        <v>80</v>
      </c>
      <c r="J111" s="10">
        <f>SUM(J106:J110)</f>
        <v>106</v>
      </c>
      <c r="K111" s="10">
        <f>SUM(K106:K110)</f>
        <v>186</v>
      </c>
      <c r="L111" s="27">
        <f>K111/$K$129</f>
        <v>0.01815519765739385</v>
      </c>
      <c r="M111" s="2"/>
      <c r="N111" s="29" t="s">
        <v>37</v>
      </c>
      <c r="O111" s="10">
        <f>SUM(O106:O110)</f>
        <v>0</v>
      </c>
      <c r="P111" s="10">
        <f>SUM(P106:P110)</f>
        <v>0</v>
      </c>
      <c r="Q111" s="10">
        <f>SUM(Q106:Q110)</f>
        <v>0</v>
      </c>
      <c r="R111" s="27">
        <f>Q111/$Q$129</f>
        <v>0</v>
      </c>
      <c r="S111" s="2"/>
      <c r="T111" s="2"/>
      <c r="U111" s="2"/>
      <c r="V111" s="17"/>
      <c r="W111" s="30"/>
      <c r="X111" s="2"/>
      <c r="Y111" s="2"/>
      <c r="Z111" s="2"/>
    </row>
    <row r="112" spans="2:18" ht="15.75" customHeight="1" hidden="1">
      <c r="B112" s="28">
        <v>90</v>
      </c>
      <c r="C112" s="11">
        <v>9</v>
      </c>
      <c r="D112" s="11">
        <v>17</v>
      </c>
      <c r="E112" s="11">
        <f>C112+D112</f>
        <v>26</v>
      </c>
      <c r="F112" s="20"/>
      <c r="H112" s="28">
        <v>90</v>
      </c>
      <c r="I112" s="10">
        <f aca="true" t="shared" si="18" ref="I112:K116">C112-O112</f>
        <v>9</v>
      </c>
      <c r="J112" s="10">
        <f t="shared" si="18"/>
        <v>17</v>
      </c>
      <c r="K112" s="10">
        <f t="shared" si="18"/>
        <v>26</v>
      </c>
      <c r="L112" s="20"/>
      <c r="N112" s="29">
        <v>90</v>
      </c>
      <c r="O112" s="2">
        <v>0</v>
      </c>
      <c r="P112" s="2">
        <v>0</v>
      </c>
      <c r="Q112" s="10">
        <f>SUM(O112+P112)</f>
        <v>0</v>
      </c>
      <c r="R112" s="20"/>
    </row>
    <row r="113" spans="2:18" ht="15.75" customHeight="1" hidden="1">
      <c r="B113" s="28">
        <v>91</v>
      </c>
      <c r="C113" s="11">
        <v>4</v>
      </c>
      <c r="D113" s="11">
        <v>10</v>
      </c>
      <c r="E113" s="11">
        <f>C113+D113</f>
        <v>14</v>
      </c>
      <c r="F113" s="20"/>
      <c r="H113" s="28">
        <v>91</v>
      </c>
      <c r="I113" s="10">
        <f t="shared" si="18"/>
        <v>4</v>
      </c>
      <c r="J113" s="10">
        <f t="shared" si="18"/>
        <v>10</v>
      </c>
      <c r="K113" s="10">
        <f t="shared" si="18"/>
        <v>14</v>
      </c>
      <c r="L113" s="20"/>
      <c r="N113" s="29">
        <v>91</v>
      </c>
      <c r="O113" s="2">
        <v>0</v>
      </c>
      <c r="P113" s="2">
        <v>0</v>
      </c>
      <c r="Q113" s="10">
        <f>SUM(O113+P113)</f>
        <v>0</v>
      </c>
      <c r="R113" s="20"/>
    </row>
    <row r="114" spans="2:18" ht="15.75" customHeight="1" hidden="1">
      <c r="B114" s="28">
        <v>92</v>
      </c>
      <c r="C114" s="11">
        <v>7</v>
      </c>
      <c r="D114" s="11">
        <v>8</v>
      </c>
      <c r="E114" s="11">
        <f>C114+D114</f>
        <v>15</v>
      </c>
      <c r="F114" s="20"/>
      <c r="H114" s="28">
        <v>92</v>
      </c>
      <c r="I114" s="10">
        <f t="shared" si="18"/>
        <v>7</v>
      </c>
      <c r="J114" s="10">
        <f t="shared" si="18"/>
        <v>8</v>
      </c>
      <c r="K114" s="10">
        <f t="shared" si="18"/>
        <v>15</v>
      </c>
      <c r="L114" s="20"/>
      <c r="N114" s="29">
        <v>92</v>
      </c>
      <c r="O114" s="2">
        <v>0</v>
      </c>
      <c r="P114" s="2">
        <v>0</v>
      </c>
      <c r="Q114" s="10">
        <f>SUM(O114+P114)</f>
        <v>0</v>
      </c>
      <c r="R114" s="20"/>
    </row>
    <row r="115" spans="2:18" ht="15.75" customHeight="1" hidden="1">
      <c r="B115" s="28">
        <v>93</v>
      </c>
      <c r="C115" s="11">
        <v>5</v>
      </c>
      <c r="D115" s="11">
        <v>4</v>
      </c>
      <c r="E115" s="11">
        <f>C115+D115</f>
        <v>9</v>
      </c>
      <c r="F115" s="20"/>
      <c r="H115" s="28">
        <v>93</v>
      </c>
      <c r="I115" s="10">
        <f t="shared" si="18"/>
        <v>5</v>
      </c>
      <c r="J115" s="10">
        <f t="shared" si="18"/>
        <v>4</v>
      </c>
      <c r="K115" s="10">
        <f t="shared" si="18"/>
        <v>9</v>
      </c>
      <c r="L115" s="20"/>
      <c r="N115" s="29">
        <v>93</v>
      </c>
      <c r="O115" s="2">
        <v>0</v>
      </c>
      <c r="P115" s="2">
        <v>0</v>
      </c>
      <c r="Q115" s="10">
        <f>SUM(O115+P115)</f>
        <v>0</v>
      </c>
      <c r="R115" s="20"/>
    </row>
    <row r="116" spans="2:18" ht="15.75" customHeight="1" hidden="1">
      <c r="B116" s="28">
        <v>94</v>
      </c>
      <c r="C116" s="11">
        <v>1</v>
      </c>
      <c r="D116" s="11">
        <v>12</v>
      </c>
      <c r="E116" s="11">
        <f>C116+D116</f>
        <v>13</v>
      </c>
      <c r="F116" s="20"/>
      <c r="H116" s="28">
        <v>94</v>
      </c>
      <c r="I116" s="10">
        <f t="shared" si="18"/>
        <v>1</v>
      </c>
      <c r="J116" s="10">
        <f t="shared" si="18"/>
        <v>12</v>
      </c>
      <c r="K116" s="10">
        <f t="shared" si="18"/>
        <v>13</v>
      </c>
      <c r="L116" s="20"/>
      <c r="N116" s="29">
        <v>94</v>
      </c>
      <c r="O116" s="2">
        <v>0</v>
      </c>
      <c r="P116" s="2">
        <v>0</v>
      </c>
      <c r="Q116" s="10">
        <f>SUM(O116+P116)</f>
        <v>0</v>
      </c>
      <c r="R116" s="20"/>
    </row>
    <row r="117" spans="2:26" s="25" customFormat="1" ht="15.75" customHeight="1">
      <c r="B117" s="28" t="s">
        <v>38</v>
      </c>
      <c r="C117" s="11">
        <f>SUM(C112:C116)</f>
        <v>26</v>
      </c>
      <c r="D117" s="11">
        <f>SUM(D112:D116)</f>
        <v>51</v>
      </c>
      <c r="E117" s="11">
        <f>SUM(E112:E116)</f>
        <v>77</v>
      </c>
      <c r="F117" s="27">
        <f>E117/$E$129</f>
        <v>0.007025547445255474</v>
      </c>
      <c r="G117" s="2"/>
      <c r="H117" s="28" t="s">
        <v>38</v>
      </c>
      <c r="I117" s="10">
        <f>SUM(I112:I116)</f>
        <v>26</v>
      </c>
      <c r="J117" s="10">
        <f>SUM(J112:J116)</f>
        <v>51</v>
      </c>
      <c r="K117" s="10">
        <f>SUM(K112:K116)</f>
        <v>77</v>
      </c>
      <c r="L117" s="27">
        <f>K117/$K$129</f>
        <v>0.007515861395802831</v>
      </c>
      <c r="M117" s="2"/>
      <c r="N117" s="29" t="s">
        <v>38</v>
      </c>
      <c r="O117" s="10">
        <f>SUM(O112:O116)</f>
        <v>0</v>
      </c>
      <c r="P117" s="10">
        <f>SUM(P112:P116)</f>
        <v>0</v>
      </c>
      <c r="Q117" s="10">
        <f>SUM(Q112:Q116)</f>
        <v>0</v>
      </c>
      <c r="R117" s="27">
        <f>Q117/$Q$129</f>
        <v>0</v>
      </c>
      <c r="S117" s="2"/>
      <c r="T117" s="2"/>
      <c r="U117" s="2"/>
      <c r="V117" s="17"/>
      <c r="W117" s="30"/>
      <c r="X117" s="2"/>
      <c r="Y117" s="2"/>
      <c r="Z117" s="2"/>
    </row>
    <row r="118" spans="2:18" ht="15.75" customHeight="1" hidden="1">
      <c r="B118" s="28">
        <v>95</v>
      </c>
      <c r="C118" s="31">
        <v>1</v>
      </c>
      <c r="D118" s="31">
        <v>9</v>
      </c>
      <c r="E118" s="11">
        <f aca="true" t="shared" si="19" ref="E118:E127">C118+D118</f>
        <v>10</v>
      </c>
      <c r="F118" s="20"/>
      <c r="H118" s="28">
        <v>95</v>
      </c>
      <c r="I118" s="10">
        <f aca="true" t="shared" si="20" ref="I118:I127">C118-O118</f>
        <v>1</v>
      </c>
      <c r="J118" s="10">
        <f aca="true" t="shared" si="21" ref="J118:J127">D118-P118</f>
        <v>9</v>
      </c>
      <c r="K118" s="10">
        <f aca="true" t="shared" si="22" ref="K118:K127">E118-Q118</f>
        <v>10</v>
      </c>
      <c r="L118" s="20"/>
      <c r="N118" s="29">
        <v>95</v>
      </c>
      <c r="O118" s="2">
        <v>0</v>
      </c>
      <c r="P118" s="2">
        <v>0</v>
      </c>
      <c r="Q118" s="10">
        <f aca="true" t="shared" si="23" ref="Q118:Q127">SUM(O118+P118)</f>
        <v>0</v>
      </c>
      <c r="R118" s="20"/>
    </row>
    <row r="119" spans="2:18" ht="15.75" customHeight="1" hidden="1">
      <c r="B119" s="28">
        <v>96</v>
      </c>
      <c r="C119" s="11">
        <v>4</v>
      </c>
      <c r="D119" s="11">
        <v>5</v>
      </c>
      <c r="E119" s="11">
        <f t="shared" si="19"/>
        <v>9</v>
      </c>
      <c r="F119" s="20"/>
      <c r="H119" s="28">
        <v>96</v>
      </c>
      <c r="I119" s="10">
        <f t="shared" si="20"/>
        <v>4</v>
      </c>
      <c r="J119" s="10">
        <f t="shared" si="21"/>
        <v>5</v>
      </c>
      <c r="K119" s="10">
        <f t="shared" si="22"/>
        <v>9</v>
      </c>
      <c r="L119" s="20"/>
      <c r="N119" s="29">
        <v>96</v>
      </c>
      <c r="O119" s="2">
        <v>0</v>
      </c>
      <c r="P119" s="2">
        <v>0</v>
      </c>
      <c r="Q119" s="10">
        <f t="shared" si="23"/>
        <v>0</v>
      </c>
      <c r="R119" s="20"/>
    </row>
    <row r="120" spans="2:18" ht="15.75" customHeight="1" hidden="1">
      <c r="B120" s="28">
        <v>97</v>
      </c>
      <c r="C120" s="11">
        <v>1</v>
      </c>
      <c r="D120" s="11">
        <v>3</v>
      </c>
      <c r="E120" s="11">
        <f t="shared" si="19"/>
        <v>4</v>
      </c>
      <c r="F120" s="20"/>
      <c r="H120" s="28">
        <v>97</v>
      </c>
      <c r="I120" s="10">
        <f t="shared" si="20"/>
        <v>1</v>
      </c>
      <c r="J120" s="10">
        <f t="shared" si="21"/>
        <v>3</v>
      </c>
      <c r="K120" s="10">
        <f t="shared" si="22"/>
        <v>4</v>
      </c>
      <c r="L120" s="20"/>
      <c r="N120" s="29">
        <v>97</v>
      </c>
      <c r="O120" s="2">
        <v>0</v>
      </c>
      <c r="P120" s="2">
        <v>0</v>
      </c>
      <c r="Q120" s="10">
        <f t="shared" si="23"/>
        <v>0</v>
      </c>
      <c r="R120" s="20"/>
    </row>
    <row r="121" spans="2:18" ht="15.75" customHeight="1" hidden="1">
      <c r="B121" s="28">
        <v>98</v>
      </c>
      <c r="C121" s="11">
        <v>0</v>
      </c>
      <c r="D121" s="11">
        <v>3</v>
      </c>
      <c r="E121" s="11">
        <f t="shared" si="19"/>
        <v>3</v>
      </c>
      <c r="F121" s="20"/>
      <c r="H121" s="28">
        <v>98</v>
      </c>
      <c r="I121" s="10">
        <f t="shared" si="20"/>
        <v>0</v>
      </c>
      <c r="J121" s="10">
        <f t="shared" si="21"/>
        <v>3</v>
      </c>
      <c r="K121" s="10">
        <f t="shared" si="22"/>
        <v>3</v>
      </c>
      <c r="L121" s="20"/>
      <c r="N121" s="29">
        <v>98</v>
      </c>
      <c r="O121" s="2">
        <v>0</v>
      </c>
      <c r="P121" s="2">
        <v>0</v>
      </c>
      <c r="Q121" s="10">
        <f t="shared" si="23"/>
        <v>0</v>
      </c>
      <c r="R121" s="20"/>
    </row>
    <row r="122" spans="2:18" ht="15.75" customHeight="1" hidden="1">
      <c r="B122" s="28">
        <v>99</v>
      </c>
      <c r="C122" s="11">
        <v>0</v>
      </c>
      <c r="D122" s="11">
        <v>1</v>
      </c>
      <c r="E122" s="11">
        <f t="shared" si="19"/>
        <v>1</v>
      </c>
      <c r="F122" s="20"/>
      <c r="H122" s="28">
        <v>99</v>
      </c>
      <c r="I122" s="10">
        <f t="shared" si="20"/>
        <v>0</v>
      </c>
      <c r="J122" s="10">
        <f t="shared" si="21"/>
        <v>1</v>
      </c>
      <c r="K122" s="10">
        <f t="shared" si="22"/>
        <v>1</v>
      </c>
      <c r="L122" s="20"/>
      <c r="N122" s="29">
        <v>99</v>
      </c>
      <c r="O122" s="2">
        <v>0</v>
      </c>
      <c r="P122" s="2">
        <v>0</v>
      </c>
      <c r="Q122" s="10">
        <f t="shared" si="23"/>
        <v>0</v>
      </c>
      <c r="R122" s="20"/>
    </row>
    <row r="123" spans="2:18" ht="15.75" customHeight="1" hidden="1">
      <c r="B123" s="28">
        <v>100</v>
      </c>
      <c r="C123" s="11">
        <v>2</v>
      </c>
      <c r="D123" s="11">
        <v>0</v>
      </c>
      <c r="E123" s="11">
        <f t="shared" si="19"/>
        <v>2</v>
      </c>
      <c r="F123" s="20"/>
      <c r="H123" s="28">
        <v>100</v>
      </c>
      <c r="I123" s="10">
        <f t="shared" si="20"/>
        <v>2</v>
      </c>
      <c r="J123" s="10">
        <f t="shared" si="21"/>
        <v>0</v>
      </c>
      <c r="K123" s="10">
        <f t="shared" si="22"/>
        <v>2</v>
      </c>
      <c r="L123" s="20"/>
      <c r="N123" s="29">
        <v>100</v>
      </c>
      <c r="O123" s="2">
        <v>0</v>
      </c>
      <c r="P123" s="2">
        <v>0</v>
      </c>
      <c r="Q123" s="10">
        <f t="shared" si="23"/>
        <v>0</v>
      </c>
      <c r="R123" s="20"/>
    </row>
    <row r="124" spans="2:18" ht="15.75" customHeight="1" hidden="1">
      <c r="B124" s="28">
        <v>101</v>
      </c>
      <c r="C124" s="11">
        <v>0</v>
      </c>
      <c r="D124" s="11">
        <v>1</v>
      </c>
      <c r="E124" s="11">
        <f t="shared" si="19"/>
        <v>1</v>
      </c>
      <c r="F124" s="20"/>
      <c r="H124" s="28">
        <v>101</v>
      </c>
      <c r="I124" s="10">
        <f t="shared" si="20"/>
        <v>0</v>
      </c>
      <c r="J124" s="10">
        <f t="shared" si="21"/>
        <v>1</v>
      </c>
      <c r="K124" s="10">
        <f t="shared" si="22"/>
        <v>1</v>
      </c>
      <c r="L124" s="20"/>
      <c r="N124" s="29">
        <v>101</v>
      </c>
      <c r="O124" s="2">
        <v>0</v>
      </c>
      <c r="P124" s="2">
        <v>0</v>
      </c>
      <c r="Q124" s="10">
        <f t="shared" si="23"/>
        <v>0</v>
      </c>
      <c r="R124" s="20"/>
    </row>
    <row r="125" spans="2:18" ht="15.75" customHeight="1" hidden="1">
      <c r="B125" s="28">
        <v>102</v>
      </c>
      <c r="C125" s="11">
        <v>0</v>
      </c>
      <c r="D125" s="11">
        <v>1</v>
      </c>
      <c r="E125" s="11">
        <f t="shared" si="19"/>
        <v>1</v>
      </c>
      <c r="F125" s="20"/>
      <c r="H125" s="28">
        <v>102</v>
      </c>
      <c r="I125" s="10">
        <f t="shared" si="20"/>
        <v>0</v>
      </c>
      <c r="J125" s="10">
        <f t="shared" si="21"/>
        <v>1</v>
      </c>
      <c r="K125" s="10">
        <f t="shared" si="22"/>
        <v>1</v>
      </c>
      <c r="L125" s="20"/>
      <c r="N125" s="29">
        <v>102</v>
      </c>
      <c r="O125" s="2">
        <v>0</v>
      </c>
      <c r="P125" s="2">
        <v>0</v>
      </c>
      <c r="Q125" s="10">
        <f t="shared" si="23"/>
        <v>0</v>
      </c>
      <c r="R125" s="20"/>
    </row>
    <row r="126" spans="2:18" ht="15.75" customHeight="1" hidden="1">
      <c r="B126" s="28">
        <v>103</v>
      </c>
      <c r="C126" s="11">
        <v>0</v>
      </c>
      <c r="D126" s="11">
        <v>0</v>
      </c>
      <c r="E126" s="11">
        <f t="shared" si="19"/>
        <v>0</v>
      </c>
      <c r="F126" s="20"/>
      <c r="H126" s="28">
        <v>103</v>
      </c>
      <c r="I126" s="10">
        <f t="shared" si="20"/>
        <v>0</v>
      </c>
      <c r="J126" s="10">
        <f t="shared" si="21"/>
        <v>0</v>
      </c>
      <c r="K126" s="10">
        <f t="shared" si="22"/>
        <v>0</v>
      </c>
      <c r="L126" s="20"/>
      <c r="N126" s="29">
        <v>103</v>
      </c>
      <c r="O126" s="10">
        <v>0</v>
      </c>
      <c r="P126" s="10">
        <v>0</v>
      </c>
      <c r="Q126" s="10">
        <f t="shared" si="23"/>
        <v>0</v>
      </c>
      <c r="R126" s="20"/>
    </row>
    <row r="127" spans="2:18" ht="15.75" customHeight="1" hidden="1">
      <c r="B127" s="28">
        <v>104</v>
      </c>
      <c r="C127" s="10">
        <v>0</v>
      </c>
      <c r="D127" s="10">
        <v>0</v>
      </c>
      <c r="E127" s="11">
        <f t="shared" si="19"/>
        <v>0</v>
      </c>
      <c r="F127" s="20"/>
      <c r="H127" s="28">
        <v>104</v>
      </c>
      <c r="I127" s="10">
        <f t="shared" si="20"/>
        <v>0</v>
      </c>
      <c r="J127" s="10">
        <f t="shared" si="21"/>
        <v>0</v>
      </c>
      <c r="K127" s="10">
        <f t="shared" si="22"/>
        <v>0</v>
      </c>
      <c r="L127" s="20"/>
      <c r="N127" s="29">
        <v>104</v>
      </c>
      <c r="O127" s="10">
        <v>0</v>
      </c>
      <c r="P127" s="10">
        <v>0</v>
      </c>
      <c r="Q127" s="10">
        <f t="shared" si="23"/>
        <v>0</v>
      </c>
      <c r="R127" s="20"/>
    </row>
    <row r="128" spans="2:26" s="25" customFormat="1" ht="15.75" customHeight="1">
      <c r="B128" s="28" t="s">
        <v>39</v>
      </c>
      <c r="C128" s="11">
        <f>SUM(C118:C127)</f>
        <v>8</v>
      </c>
      <c r="D128" s="11">
        <f>SUM(D118:D127)</f>
        <v>23</v>
      </c>
      <c r="E128" s="11">
        <f>SUM(E118:E127)</f>
        <v>31</v>
      </c>
      <c r="F128" s="27">
        <f>E128/$E$129</f>
        <v>0.0028284671532846717</v>
      </c>
      <c r="G128" s="2"/>
      <c r="H128" s="28" t="s">
        <v>39</v>
      </c>
      <c r="I128" s="11">
        <f>SUM(I118:I127)</f>
        <v>8</v>
      </c>
      <c r="J128" s="11">
        <f>SUM(J118:J127)</f>
        <v>23</v>
      </c>
      <c r="K128" s="10">
        <f>SUM(K118:K126)</f>
        <v>31</v>
      </c>
      <c r="L128" s="27">
        <f>K128/$K$129</f>
        <v>0.0030258662762323086</v>
      </c>
      <c r="M128" s="2"/>
      <c r="N128" s="29" t="s">
        <v>39</v>
      </c>
      <c r="O128" s="11">
        <f>SUM(O118:O127)</f>
        <v>0</v>
      </c>
      <c r="P128" s="11">
        <f>SUM(P118:P127)</f>
        <v>0</v>
      </c>
      <c r="Q128" s="10">
        <f>SUM(Q118:Q126)</f>
        <v>0</v>
      </c>
      <c r="R128" s="27">
        <f>Q128/$Q$129</f>
        <v>0</v>
      </c>
      <c r="S128" s="2"/>
      <c r="T128" s="2"/>
      <c r="U128" s="2"/>
      <c r="V128" s="17"/>
      <c r="W128" s="30"/>
      <c r="Y128" s="2"/>
      <c r="Z128" s="2"/>
    </row>
    <row r="129" spans="2:26" s="25" customFormat="1" ht="15.75" customHeight="1">
      <c r="B129" s="19" t="s">
        <v>18</v>
      </c>
      <c r="C129" s="14">
        <f>C9+C15+C21+C27+C33+C39+C45+C51+C57+C63+C69+C75+C81+C87+C93+C99+C105+C111+C117+C128</f>
        <v>5375</v>
      </c>
      <c r="D129" s="14">
        <f>D9+D15+D21+D27+D33+D39+D45+D51+D57+D63+D69+D75+D81+D87+D93+D99+D105+D111+D117+D128</f>
        <v>5585</v>
      </c>
      <c r="E129" s="14">
        <f>E9+E15+E21+E27+E33+E39+E45+E51+E57+E63+E69+E75+E81+E87+E93+E99+E105+E111+E117+E128</f>
        <v>10960</v>
      </c>
      <c r="F129" s="32">
        <f>F9+F15+F21+F27+F33+F39+F45+F51+F57+F63+F69+F75+F81+F87+F93+F99+F105+F111+F117+F128</f>
        <v>0.9999999999999999</v>
      </c>
      <c r="H129" s="19" t="s">
        <v>18</v>
      </c>
      <c r="I129" s="14">
        <f>I9+I15+I21+I27+I33+I39+I45+I51+I57+I63+I69+I75+I81+I87+I93+I99+I105+I111+I117+I128</f>
        <v>5070</v>
      </c>
      <c r="J129" s="14">
        <f>J9+J15+J21+J27+J33+J39+J45+J51+J57+J63+J69+J75+J81+J87+J93+J99+J105+J111+J117+J128</f>
        <v>5175</v>
      </c>
      <c r="K129" s="14">
        <f>K9+K15+K21+K27+K33+K39+K45+K51+K57+K63+K69+K75+K81+K87+K93+K99+K105+K111+K117+K128</f>
        <v>10245</v>
      </c>
      <c r="L129" s="32">
        <f>L9+L15+L21+L27+L33+L39+L45+L51+L57+L63+L69+L75+L81+L87+L93+L99+L105+L111+L117+L128</f>
        <v>1</v>
      </c>
      <c r="N129" s="3" t="s">
        <v>18</v>
      </c>
      <c r="O129" s="14">
        <f>O9+O15+O21+O27+O33+O39+O45+O51+O57+O63+O69+O75+O81+O87+O93+O99+O105+O111+O117+O128</f>
        <v>305</v>
      </c>
      <c r="P129" s="14">
        <f>P9+P15+P21+P27+P33+P39+P45+P51+P57+P63+P69+P75+P81+P87+P93+P99+P105+P111+P117+P128</f>
        <v>410</v>
      </c>
      <c r="Q129" s="14">
        <f>Q9+Q15+Q21+Q27+Q33+Q39+Q45+Q51+Q57+Q63+Q69+Q75+Q81+Q87+Q93+Q99+Q105+Q111+Q117+Q128</f>
        <v>715</v>
      </c>
      <c r="R129" s="32">
        <f>R9+R15+R21+R27+R33+R39+R45+R51+R57+R63+R69+R75+R81+R87+R93+R99+R105+R111+R117+R128</f>
        <v>0.9999999999999999</v>
      </c>
      <c r="T129" s="2"/>
      <c r="U129" s="2"/>
      <c r="V129" s="17"/>
      <c r="W129" s="30"/>
      <c r="Y129" s="2"/>
      <c r="Z129" s="2"/>
    </row>
    <row r="130" spans="2:14" ht="15.75" customHeight="1">
      <c r="B130" s="25"/>
      <c r="H130" s="25"/>
      <c r="N130" s="25"/>
    </row>
  </sheetData>
  <sheetProtection selectLockedCells="1" selectUnlockedCells="1"/>
  <mergeCells count="3">
    <mergeCell ref="B2:F2"/>
    <mergeCell ref="H2:L2"/>
    <mergeCell ref="N2:R2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F21"/>
  <sheetViews>
    <sheetView workbookViewId="0" topLeftCell="A1">
      <selection activeCell="G11" sqref="G11"/>
    </sheetView>
  </sheetViews>
  <sheetFormatPr defaultColWidth="9.140625" defaultRowHeight="12.75"/>
  <cols>
    <col min="1" max="1" width="5.7109375" style="2" customWidth="1"/>
    <col min="2" max="2" width="22.7109375" style="2" customWidth="1"/>
    <col min="3" max="4" width="9.7109375" style="2" customWidth="1"/>
    <col min="5" max="16384" width="9.140625" style="2" customWidth="1"/>
  </cols>
  <sheetData>
    <row r="1" spans="1:6" ht="22.5" customHeight="1">
      <c r="A1" s="33"/>
      <c r="B1" s="33"/>
      <c r="C1" s="33"/>
      <c r="D1" s="33"/>
      <c r="E1" s="33"/>
      <c r="F1" s="33"/>
    </row>
    <row r="2" spans="2:4" ht="47.25" customHeight="1">
      <c r="B2" s="47" t="s">
        <v>40</v>
      </c>
      <c r="C2" s="47"/>
      <c r="D2" s="47"/>
    </row>
    <row r="3" spans="2:4" ht="15" customHeight="1">
      <c r="B3" s="34" t="s">
        <v>41</v>
      </c>
      <c r="C3" s="16" t="s">
        <v>42</v>
      </c>
      <c r="D3" s="16" t="s">
        <v>19</v>
      </c>
    </row>
    <row r="4" spans="2:4" ht="15" customHeight="1">
      <c r="B4" s="29">
        <v>1</v>
      </c>
      <c r="C4" s="20">
        <v>1539</v>
      </c>
      <c r="D4" s="35">
        <f aca="true" t="shared" si="0" ref="D4:D9">C4/$C$10</f>
        <v>0.3172541743970315</v>
      </c>
    </row>
    <row r="5" spans="2:4" ht="15" customHeight="1">
      <c r="B5" s="29">
        <v>2</v>
      </c>
      <c r="C5" s="20">
        <v>1548</v>
      </c>
      <c r="D5" s="35">
        <f t="shared" si="0"/>
        <v>0.31910946196660483</v>
      </c>
    </row>
    <row r="6" spans="2:4" ht="15" customHeight="1">
      <c r="B6" s="29">
        <v>3</v>
      </c>
      <c r="C6" s="20">
        <v>1012</v>
      </c>
      <c r="D6" s="35">
        <f t="shared" si="0"/>
        <v>0.20861678004535147</v>
      </c>
    </row>
    <row r="7" spans="2:4" ht="15" customHeight="1">
      <c r="B7" s="29">
        <v>4</v>
      </c>
      <c r="C7" s="20">
        <v>574</v>
      </c>
      <c r="D7" s="35">
        <f t="shared" si="0"/>
        <v>0.11832611832611832</v>
      </c>
    </row>
    <row r="8" spans="2:4" ht="15" customHeight="1">
      <c r="B8" s="29">
        <v>5</v>
      </c>
      <c r="C8" s="20">
        <v>140</v>
      </c>
      <c r="D8" s="35">
        <f t="shared" si="0"/>
        <v>0.02886002886002886</v>
      </c>
    </row>
    <row r="9" spans="2:4" ht="15" customHeight="1">
      <c r="B9" s="29" t="s">
        <v>43</v>
      </c>
      <c r="C9" s="10">
        <v>38</v>
      </c>
      <c r="D9" s="35">
        <f t="shared" si="0"/>
        <v>0.007833436404864976</v>
      </c>
    </row>
    <row r="10" spans="2:4" ht="15" customHeight="1">
      <c r="B10" s="36" t="s">
        <v>18</v>
      </c>
      <c r="C10" s="14">
        <f>SUM(C4:C9)</f>
        <v>4851</v>
      </c>
      <c r="D10" s="37">
        <f>SUM(D4:D9)</f>
        <v>0.9999999999999999</v>
      </c>
    </row>
    <row r="16" ht="12">
      <c r="F16" s="38"/>
    </row>
    <row r="17" ht="12">
      <c r="F17" s="38"/>
    </row>
    <row r="18" ht="12">
      <c r="F18" s="38"/>
    </row>
    <row r="19" ht="12">
      <c r="F19" s="38"/>
    </row>
    <row r="20" ht="12">
      <c r="F20" s="38"/>
    </row>
    <row r="21" ht="12">
      <c r="F21" s="38"/>
    </row>
  </sheetData>
  <sheetProtection selectLockedCells="1" selectUnlockedCells="1"/>
  <mergeCells count="1">
    <mergeCell ref="B2:D2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Letizia Lambertini</cp:lastModifiedBy>
  <dcterms:modified xsi:type="dcterms:W3CDTF">2019-01-22T10:36:51Z</dcterms:modified>
  <cp:category/>
  <cp:version/>
  <cp:contentType/>
  <cp:contentStatus/>
</cp:coreProperties>
</file>